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15" yWindow="285" windowWidth="8430" windowHeight="11010" activeTab="0"/>
  </bookViews>
  <sheets>
    <sheet name="Presentación" sheetId="1" r:id="rId1"/>
    <sheet name="EPH" sheetId="2" r:id="rId2"/>
    <sheet name="Indicadores Empleo-EIL mensual" sheetId="3" r:id="rId3"/>
    <sheet name="EIL-trimestral" sheetId="4" r:id="rId4"/>
    <sheet name="IDL" sheetId="5" state="hidden" r:id="rId5"/>
    <sheet name="Glosario" sheetId="6" r:id="rId6"/>
  </sheets>
  <definedNames>
    <definedName name="_xlfn.IFERROR" hidden="1">#NAME?</definedName>
    <definedName name="_xlnm.Print_Area" localSheetId="3">'EIL-trimestral'!$A$1:$V$84</definedName>
    <definedName name="_xlnm.Print_Area" localSheetId="1">'EPH'!$A$1:$L$43</definedName>
    <definedName name="_xlnm.Print_Area" localSheetId="4">'IDL'!$A$1:$H$183</definedName>
    <definedName name="_xlnm.Print_Area" localSheetId="2">'Indicadores Empleo-EIL mensual'!$A$1:$G$245</definedName>
    <definedName name="_xlnm.Print_Area" localSheetId="0">'Presentación'!$A$4:$A$21</definedName>
  </definedNames>
  <calcPr fullCalcOnLoad="1"/>
</workbook>
</file>

<file path=xl/sharedStrings.xml><?xml version="1.0" encoding="utf-8"?>
<sst xmlns="http://schemas.openxmlformats.org/spreadsheetml/2006/main" count="322" uniqueCount="170">
  <si>
    <t>Tabla de datos</t>
  </si>
  <si>
    <t>Variación Interanual</t>
  </si>
  <si>
    <t>Indicadores Laborales Aglomerado Gran Rosario</t>
  </si>
  <si>
    <t>Actividad</t>
  </si>
  <si>
    <t>Empleo</t>
  </si>
  <si>
    <t>El archivo contiene tablas con información sobre:</t>
  </si>
  <si>
    <t>Desocupación</t>
  </si>
  <si>
    <t>Subocupación No Demandante</t>
  </si>
  <si>
    <t>Variación Trimestre Previo</t>
  </si>
  <si>
    <t>investigaciones@fundacionbmr.org.ar</t>
  </si>
  <si>
    <t>Para información adicional contactarse a:</t>
  </si>
  <si>
    <t>Encuesta Permantente de Hogares</t>
  </si>
  <si>
    <t>Encuesta de Indicadores Laborales</t>
  </si>
  <si>
    <t>Encuesta Permanente de Hogares (INDEC)</t>
  </si>
  <si>
    <t>Variación Anual</t>
  </si>
  <si>
    <t>Mes</t>
  </si>
  <si>
    <t>Encuesta de Indicadores Laborales (Ministerio de Trabajo, Empleo y Seguridad Social)</t>
  </si>
  <si>
    <t>Índice Global</t>
  </si>
  <si>
    <t>Construcción</t>
  </si>
  <si>
    <t>Comercio y Servicios</t>
  </si>
  <si>
    <t>10 a 49 Ocupados</t>
  </si>
  <si>
    <t>50 a 199 Ocupados</t>
  </si>
  <si>
    <t>200 y más Ocupados</t>
  </si>
  <si>
    <t>-</t>
  </si>
  <si>
    <t>Por Sector de Actividad</t>
  </si>
  <si>
    <t>Por estrato de tamaño</t>
  </si>
  <si>
    <t>Tabla 1. Índice de Demanda Laboral*. Gran Rosario</t>
  </si>
  <si>
    <t>IDL</t>
  </si>
  <si>
    <t>Fuente: Universidad Torcuato Di Tella (UTDT)</t>
  </si>
  <si>
    <t>Variación mes previo</t>
  </si>
  <si>
    <t>Variación interanual</t>
  </si>
  <si>
    <t>* Para la construcción del Índice de Demanda Laboral se realiza un relevamiento diario</t>
  </si>
  <si>
    <t xml:space="preserve">de los “pedidos” de trabajo en la sección de clasificados del diario La Capital desde el año 2000. </t>
  </si>
  <si>
    <t>Nota: No se incluye la totalidad de los valores de la serie puesto que estos se presentan desestacionalizados,</t>
  </si>
  <si>
    <t>con lo cual la serie presentada sufre modificaciones cada mes.</t>
  </si>
  <si>
    <t>Para consultar la serie completa pueda remitirse al último informe del IDL</t>
  </si>
  <si>
    <t>http://www.utdt.edu/ver_contenido.php?id_contenido=2649&amp;id_item_menu=5024</t>
  </si>
  <si>
    <t>Tabla 2. Índice de Demanda Laboral**. Capital Federal y GBA</t>
  </si>
  <si>
    <t>**  Para la construcción del Índice de Demanda Laboral se realiza un relevamiento diario</t>
  </si>
  <si>
    <t xml:space="preserve">de los “pedidos” de trabajo en la sección de clasificados de los diarios Clarín y la Nación desde el año 2000. </t>
  </si>
  <si>
    <t>Base 2000=100</t>
  </si>
  <si>
    <t>Enero 2000 - Enero 2014</t>
  </si>
  <si>
    <t>Enero 2000 -  Enero 2014</t>
  </si>
  <si>
    <t>Índice 
(Base Agosto 2001=100)</t>
  </si>
  <si>
    <t>Fuente: www.indec.gov.ar</t>
  </si>
  <si>
    <t>(0341) 4205600 - Int: 946</t>
  </si>
  <si>
    <t>s/d</t>
  </si>
  <si>
    <t>*Advertencia al lector: los datos correspondientes al T4 2015 y T1 2016 no están incluídos ya que aún no están disponibles.</t>
  </si>
  <si>
    <t>Fuente: elaboración propia en base a EPH.</t>
  </si>
  <si>
    <t xml:space="preserve"> Aglomerado Gran Rosario.</t>
  </si>
  <si>
    <t>Trimestre</t>
  </si>
  <si>
    <t>Aglomerado Gran Rosario</t>
  </si>
  <si>
    <t>Fuente: elaboración proipia en base a EIL.</t>
  </si>
  <si>
    <t>Para mayor información, puede consultarse el archivo completo de la encuesta:</t>
  </si>
  <si>
    <t>Análisis de Resultados</t>
  </si>
  <si>
    <r>
      <rPr>
        <b/>
        <sz val="10"/>
        <rFont val="Calibri"/>
        <family val="2"/>
      </rPr>
      <t xml:space="preserve">Población Económicamente Activa (PEA): </t>
    </r>
    <r>
      <rPr>
        <sz val="10"/>
        <rFont val="Calibri"/>
        <family val="2"/>
      </rPr>
      <t>La integran las personas que tienen una ocupación o que sin tenerla la están buscando activamente. Está compuesta por la población ocupada más la población desocupada.</t>
    </r>
  </si>
  <si>
    <r>
      <rPr>
        <b/>
        <sz val="10"/>
        <rFont val="Calibri"/>
        <family val="2"/>
      </rPr>
      <t>Tasa de Empleo (Ocupados):</t>
    </r>
    <r>
      <rPr>
        <sz val="10"/>
        <rFont val="Calibri"/>
        <family val="2"/>
      </rPr>
      <t xml:space="preserve"> Porcentaje de la población ocupada con respecto a la población total. </t>
    </r>
  </si>
  <si>
    <r>
      <rPr>
        <b/>
        <sz val="10"/>
        <rFont val="Calibri"/>
        <family val="2"/>
      </rPr>
      <t xml:space="preserve">Tasa de Desempleo (Desocupación): </t>
    </r>
    <r>
      <rPr>
        <sz val="10"/>
        <rFont val="Calibri"/>
        <family val="2"/>
      </rPr>
      <t xml:space="preserve">Porcentaje de la población desocupada con respecto a la población total. </t>
    </r>
  </si>
  <si>
    <r>
      <rPr>
        <b/>
        <sz val="10"/>
        <rFont val="Calibri"/>
        <family val="2"/>
      </rPr>
      <t xml:space="preserve">Población Ocupada: </t>
    </r>
    <r>
      <rPr>
        <sz val="10"/>
        <rFont val="Calibri"/>
        <family val="2"/>
      </rPr>
      <t>Se incluye a quienes trabajaron aunque sea una hora en la semana inmediata anterior al relevamiento de la EPH, percibiendo un pago en dinero o en especie por la tarea que realizaron. También a quienes realizan tareas regulares de ayuda en la actividad de un familiar, reciban o no una remuneración por ello, y a quienes se hallan en uso de licencia por cualquier motivo.</t>
    </r>
  </si>
  <si>
    <t>Glosario</t>
  </si>
  <si>
    <r>
      <rPr>
        <b/>
        <sz val="10"/>
        <rFont val="Calibri"/>
        <family val="2"/>
      </rPr>
      <t>Tasa de Desocupación Abierta:</t>
    </r>
    <r>
      <rPr>
        <sz val="10"/>
        <rFont val="Calibri"/>
        <family val="2"/>
      </rPr>
      <t xml:space="preserve"> Porcentaje de la población desocupada con respecto al total de la población económicamente activa.</t>
    </r>
  </si>
  <si>
    <r>
      <rPr>
        <b/>
        <sz val="10"/>
        <rFont val="Calibri"/>
        <family val="2"/>
      </rPr>
      <t xml:space="preserve">Población Desocupada: </t>
    </r>
    <r>
      <rPr>
        <sz val="10"/>
        <rFont val="Calibri"/>
        <family val="2"/>
      </rPr>
      <t>Se refiere estrictamente a personas que, no teniendo ocupación están buscando activamente trabajo. No incluye por lo tanto otras formas de precariedad laboral (también relevadas por la Encuesta Permanente de Hogares) tales como las referidas a las personas que realizan trabajos transitorios mientras buscan activamente una ocupación, a aquellas que trabajan jornadas involuntariamente por debajo de lo normal, a los desocupados que han suspendido la búsqueda por falta de oportunidades visibles de empleo, a los ocupados en puestos por debajo de la remuneración mínima o en puestos por debajo de su calificación, etcétera.</t>
    </r>
  </si>
  <si>
    <r>
      <rPr>
        <b/>
        <sz val="10"/>
        <rFont val="Calibri"/>
        <family val="2"/>
      </rPr>
      <t>Población Subocupada Demandante:</t>
    </r>
    <r>
      <rPr>
        <sz val="10"/>
        <rFont val="Calibri"/>
        <family val="2"/>
      </rPr>
      <t xml:space="preserve"> Ocupados que trabajan menos de 35 horas semanales por causas involuntarias, están dispuestos a trabajar más horas y están en la búsqueda de otra ocupación.</t>
    </r>
  </si>
  <si>
    <r>
      <rPr>
        <b/>
        <sz val="10"/>
        <rFont val="Calibri"/>
        <family val="2"/>
      </rPr>
      <t>Población Subocupada No Demandante:</t>
    </r>
    <r>
      <rPr>
        <sz val="10"/>
        <rFont val="Calibri"/>
        <family val="2"/>
      </rPr>
      <t xml:space="preserve"> Ocupados que trabajan menos de 35 horas semanales y no están en la búsqueda de otra ocupación.</t>
    </r>
  </si>
  <si>
    <r>
      <rPr>
        <b/>
        <sz val="10"/>
        <rFont val="Calibri"/>
        <family val="2"/>
      </rPr>
      <t xml:space="preserve">Población Demandante de Empleo: </t>
    </r>
    <r>
      <rPr>
        <sz val="10"/>
        <rFont val="Calibri"/>
        <family val="2"/>
      </rPr>
      <t>Se refiere a la población ocupada que busca activamente otra ocupación más la población desocupada.</t>
    </r>
  </si>
  <si>
    <t>Industria Manufacturera</t>
  </si>
  <si>
    <t>Subocupación
Demandante</t>
  </si>
  <si>
    <t>Tasa (%)</t>
  </si>
  <si>
    <t>4T 2017</t>
  </si>
  <si>
    <t>http://www.trabajo.gob.ar/estadisticas/empleoregistradosectorprivado/</t>
  </si>
  <si>
    <t>Tasas de actividad, empleo, desocupación y subocupación</t>
  </si>
  <si>
    <t>1T 2018</t>
  </si>
  <si>
    <t>Mensual</t>
  </si>
  <si>
    <t>Anual</t>
  </si>
  <si>
    <t>Variaciones</t>
  </si>
  <si>
    <t>Fuente: elaboración propia en base a EIL.</t>
  </si>
  <si>
    <t>Evolución del Índice Global</t>
  </si>
  <si>
    <t>Principales tasas del mercado laboral (*)</t>
  </si>
  <si>
    <t>Tasa de Entrada</t>
  </si>
  <si>
    <t>Tasa de Salida</t>
  </si>
  <si>
    <t>Tasa de Rotación</t>
  </si>
  <si>
    <t>Tasa de entrada: Proporción de altas registradas durante el mes. Se calcula como porcentaje del total de ocupados a fin del mes anterior.</t>
  </si>
  <si>
    <t>Tasa de salida: Proporción de bajas registradas durante el mes. Se calcula como porcentaje del total de ocupados a fin del mes anterior.</t>
  </si>
  <si>
    <t>Tasa de Rotación: Promedio simple entre la tasa de entrada y la de salida.</t>
  </si>
  <si>
    <t>3T 1999</t>
  </si>
  <si>
    <t>4T 1999</t>
  </si>
  <si>
    <t>1T 2000</t>
  </si>
  <si>
    <t>2T 2000</t>
  </si>
  <si>
    <t>3T 2000</t>
  </si>
  <si>
    <t>4T 2000</t>
  </si>
  <si>
    <t>1T 2001</t>
  </si>
  <si>
    <t>2T 2001</t>
  </si>
  <si>
    <t>3T 2001</t>
  </si>
  <si>
    <t>4T 2001</t>
  </si>
  <si>
    <t>1T 2002</t>
  </si>
  <si>
    <t>2T 2002</t>
  </si>
  <si>
    <t>3T 2002</t>
  </si>
  <si>
    <t>4T 2002</t>
  </si>
  <si>
    <t>1T 2003</t>
  </si>
  <si>
    <t>2T 2003</t>
  </si>
  <si>
    <t>3T 2003</t>
  </si>
  <si>
    <t>4T 2003</t>
  </si>
  <si>
    <t>1T 2004</t>
  </si>
  <si>
    <t>2T 2004</t>
  </si>
  <si>
    <t>3T 2004</t>
  </si>
  <si>
    <t>4T 2004</t>
  </si>
  <si>
    <t>1T 2005</t>
  </si>
  <si>
    <t>2T 2005</t>
  </si>
  <si>
    <t>3T 2005</t>
  </si>
  <si>
    <t>4T 2005</t>
  </si>
  <si>
    <t>1T 2006</t>
  </si>
  <si>
    <t>2T 2006</t>
  </si>
  <si>
    <t>3T 2006</t>
  </si>
  <si>
    <t>4T 2006</t>
  </si>
  <si>
    <t>1T 2007</t>
  </si>
  <si>
    <t>2T 2007</t>
  </si>
  <si>
    <t>3T 2007</t>
  </si>
  <si>
    <t>4T 2007</t>
  </si>
  <si>
    <t>1T 2008</t>
  </si>
  <si>
    <t>2T 2008</t>
  </si>
  <si>
    <t>3T 2008</t>
  </si>
  <si>
    <t>4T 2008</t>
  </si>
  <si>
    <t>1T 2009</t>
  </si>
  <si>
    <t>2T 2009</t>
  </si>
  <si>
    <t>3T 2009</t>
  </si>
  <si>
    <t>4T 2009</t>
  </si>
  <si>
    <t>1T 2010</t>
  </si>
  <si>
    <t>2T 2010</t>
  </si>
  <si>
    <t>3T 2010</t>
  </si>
  <si>
    <t>4T 2010</t>
  </si>
  <si>
    <t>1T 2011</t>
  </si>
  <si>
    <t>2T 2011</t>
  </si>
  <si>
    <t>3T 2011</t>
  </si>
  <si>
    <t>4T 2011</t>
  </si>
  <si>
    <t>1T 2012</t>
  </si>
  <si>
    <t>2T 2012</t>
  </si>
  <si>
    <t>3T 2012</t>
  </si>
  <si>
    <t>4T 2012</t>
  </si>
  <si>
    <t>1T 2013</t>
  </si>
  <si>
    <t>2T 2013</t>
  </si>
  <si>
    <t>3T 2013</t>
  </si>
  <si>
    <t>4T 2013</t>
  </si>
  <si>
    <t>1T 2014</t>
  </si>
  <si>
    <t>2T 2014</t>
  </si>
  <si>
    <t>3T 2014</t>
  </si>
  <si>
    <t>4T 2014</t>
  </si>
  <si>
    <t>1T 2015</t>
  </si>
  <si>
    <t>2T 2015</t>
  </si>
  <si>
    <t>3T 2015</t>
  </si>
  <si>
    <t>4T 2015</t>
  </si>
  <si>
    <t>1T 2016</t>
  </si>
  <si>
    <t>2T 2016</t>
  </si>
  <si>
    <t>3T 2016</t>
  </si>
  <si>
    <t>4T 2016</t>
  </si>
  <si>
    <t>1T 2017</t>
  </si>
  <si>
    <t>2T 2017</t>
  </si>
  <si>
    <t>3T 2017</t>
  </si>
  <si>
    <t>2T 2018</t>
  </si>
  <si>
    <t>3er.Trimestre 1999 -2do. Trimestre 2018</t>
  </si>
  <si>
    <t xml:space="preserve">Evolución del Índice de Empleo Global y principales tasas del mercado laboral. </t>
  </si>
  <si>
    <t>Volver</t>
  </si>
  <si>
    <t>(*) Notas:</t>
  </si>
  <si>
    <t>En el Aglomerado Gran Rosario (AGR), el empleo registrado presenta, para el segundo trimestre del año 2018, un crecimiento interanual de 2,7%, hecho que revela la fortaleza del mercado laboral en la creación de empleo registrado en la región. En este sentido, si bien la serie demostraría cierta desaceleración, se continúa con la tendencia positiva iniciada el tercer trimestre de 2014.
En cuanto al empleo por sector de actividad, dos sectores de la economía local evidencian variaciones positivas respecto al trimestre previo: Industria Manufacturera (0,5%) y Comercio y Servicios (0,4%) mientras que, el índice correspondiente al sector Construcción muestra una caída de 3,6%. En lo que respecta a variaciones interanuales, el comportamiento es similar al señalado anteriormente: Industria Manufacturera y Comercio y Servicios muestran variaciones positivas de 3%. Por el contrario el sector Construcción cae 0,7%. 
En términos del tamaño de las empresas, el empleo registrado presentó variaciones interanuales positivas dentro de las tres categorías consideradas: empresas pequeñas (4,0%), medianas (0,2%) y grandes (4,5%). Sin embargo, al observar las variaciones trimestrales, las empresas no han expandido significativamente la ocupación, situación que se refleja en valores cercanos a cero en las variaciones respecto del trimestre previo.</t>
  </si>
  <si>
    <t>Indicadores trimestrales de empleo AGR: índice de empleo global, por sector de actividad y por estrato de tamaño. 3T 1999 - 2T 2018.</t>
  </si>
  <si>
    <t>1er. Trimestre 1 2003 - 2do. Trimestre 2018</t>
  </si>
  <si>
    <t>Datos Trimestrales. 1T 2003 - 2T 2018</t>
  </si>
  <si>
    <t>En el segundo trimestre del año 2018, la tasa de actividad del Aglomerado Gran Rosario (AGR) alcanza un valor de 47,5%, lo que implica una variación interanual negativa que no llega a representar un punto porcentual (p.p.), -0,7. Por su parte, la tasa de empleo se ubica en torno a 43,7%, evidenciándose un incremento interanual de 0,7 p.p. La tasa de desocupación se sitúa en 9%, con una variación interanual negativa de casi 3 p.p.
La tasa de subocupación demandante se incrementa en 0,2 p.p. con respecto al mismo trimestre de 2017. Asimismo, la subocupación no demandante también registra un comportamiento creciente, con una variación interanual positiva igual a 1,4 p.p. En este sentido, puede observarse que el aumento registrado en la tasa de empleo se condice con una disminución marcada en la tasa de desocupación, y sendos incrementos en las tasas de subocupación demandante (0,2 p.p.) y no demandante (1,4 p.p.).
De la comparación del AGR con otros aglomerados del país, se destaca que el valor de su tasa de actividad es superior a la registrada para el promedio de los 31 aglomerados urbanos relevados por la EPH (46,4%). Asimismo, esta tasa se encuentra por encima de la calculada para el total de los aglomerados del interior del país (44,4%), de la Región Pampeana (45,9%) y los aglomerados urbanos de 500.000 y más habitantes (47,3%). A nivel de aglomerados, se ubica por debajo de la del Gran Córdoba (48,3%) y la de CABA (54,3%). Similar comportamiento se observa en materia de empleo, donde la tasa para el AGR se sitúa por encima de la correspondiente a los aglomerados del interior (41,2%), la de la Región Pampeana (41,9%) y aquella que lo mide para el total de aglomerados urbanos de 500.000 habitantes o más (42,3%). A nivel de aglomerados, supera a la del Gran Córdoba (43,1%) pero se sitúa por debajo de la de CABA (50%).</t>
  </si>
  <si>
    <t>Junio 1999 - Agosto 2018</t>
  </si>
  <si>
    <t>Evolución trimestral del Índice de Empleo. Global, por sector de actividad y por estrato de tamaño</t>
  </si>
  <si>
    <t>Indicadores mensuales de empleo AGR: índice de empleo global y principales tasas del mercado laboral. Junio 1999 - Agosto 2018.</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</si>
</sst>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 _€_-;\-* #,##0.00\ _€_-;_-* &quot;-&quot;??\ _€_-;_-@_-"/>
    <numFmt numFmtId="165" formatCode="0.0"/>
    <numFmt numFmtId="166" formatCode="0.0%"/>
    <numFmt numFmtId="167" formatCode="[$-C0A]mmm\-yy;@"/>
    <numFmt numFmtId="168" formatCode="#,##0.0"/>
    <numFmt numFmtId="169" formatCode="_(* #,##0.00_);_(* \(#,##0.00\);_(* &quot;-&quot;??_);_(@_)"/>
    <numFmt numFmtId="170" formatCode="0.000%"/>
    <numFmt numFmtId="171" formatCode="0.0000%"/>
    <numFmt numFmtId="172" formatCode="0.00000%"/>
    <numFmt numFmtId="173" formatCode="[$-2C0A]dddd\,\ dd&quot; de &quot;mmmm&quot; de &quot;yyyy"/>
    <numFmt numFmtId="174" formatCode="[$-2C0A]hh:mm:ss\ AM/PM"/>
  </numFmts>
  <fonts count="84">
    <font>
      <sz val="11"/>
      <color theme="1"/>
      <name val="Arial"/>
      <family val="2"/>
    </font>
    <font>
      <sz val="11"/>
      <color indexed="8"/>
      <name val="Calibri"/>
      <family val="2"/>
    </font>
    <font>
      <sz val="10"/>
      <name val="Arial"/>
      <family val="2"/>
    </font>
    <font>
      <u val="single"/>
      <sz val="10"/>
      <name val="Arial"/>
      <family val="2"/>
    </font>
    <font>
      <b/>
      <sz val="9"/>
      <name val="Arial"/>
      <family val="2"/>
    </font>
    <font>
      <sz val="9"/>
      <name val="Arial"/>
      <family val="2"/>
    </font>
    <font>
      <sz val="11"/>
      <name val="Arial"/>
      <family val="2"/>
    </font>
    <font>
      <sz val="10"/>
      <name val="Calibri"/>
      <family val="2"/>
    </font>
    <font>
      <b/>
      <sz val="10"/>
      <name val="Calibri"/>
      <family val="2"/>
    </font>
    <font>
      <sz val="8"/>
      <name val="Calibri"/>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i/>
      <sz val="9"/>
      <color indexed="8"/>
      <name val="Calibri"/>
      <family val="2"/>
    </font>
    <font>
      <sz val="10"/>
      <color indexed="8"/>
      <name val="Calibri"/>
      <family val="2"/>
    </font>
    <font>
      <b/>
      <sz val="11"/>
      <color indexed="60"/>
      <name val="Calibri"/>
      <family val="2"/>
    </font>
    <font>
      <b/>
      <sz val="11"/>
      <color indexed="20"/>
      <name val="Calibri"/>
      <family val="2"/>
    </font>
    <font>
      <sz val="11"/>
      <name val="Calibri"/>
      <family val="2"/>
    </font>
    <font>
      <sz val="10"/>
      <color indexed="63"/>
      <name val="Calibri"/>
      <family val="2"/>
    </font>
    <font>
      <b/>
      <sz val="10"/>
      <color indexed="60"/>
      <name val="Calibri"/>
      <family val="2"/>
    </font>
    <font>
      <u val="single"/>
      <sz val="11"/>
      <name val="Calibri"/>
      <family val="2"/>
    </font>
    <font>
      <sz val="16"/>
      <color indexed="60"/>
      <name val="Georgia"/>
      <family val="1"/>
    </font>
    <font>
      <b/>
      <sz val="8"/>
      <name val="Calibri"/>
      <family val="2"/>
    </font>
    <font>
      <sz val="9"/>
      <color indexed="8"/>
      <name val="Calibri"/>
      <family val="2"/>
    </font>
    <font>
      <u val="single"/>
      <sz val="9"/>
      <name val="Calibri"/>
      <family val="2"/>
    </font>
    <font>
      <sz val="18"/>
      <color indexed="60"/>
      <name val="Georgia"/>
      <family val="1"/>
    </font>
    <font>
      <u val="single"/>
      <sz val="14"/>
      <color indexed="63"/>
      <name val="Calibri"/>
      <family val="2"/>
    </font>
    <font>
      <sz val="8"/>
      <color indexed="63"/>
      <name val="Calibri"/>
      <family val="2"/>
    </font>
    <font>
      <b/>
      <sz val="11"/>
      <color indexed="8"/>
      <name val="Arial"/>
      <family val="2"/>
    </font>
    <font>
      <sz val="8"/>
      <color indexed="8"/>
      <name val="Calibri"/>
      <family val="2"/>
    </font>
    <font>
      <b/>
      <sz val="11"/>
      <name val="Calibri"/>
      <family val="2"/>
    </font>
    <font>
      <b/>
      <u val="single"/>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i/>
      <sz val="9"/>
      <color theme="1"/>
      <name val="Calibri"/>
      <family val="2"/>
    </font>
    <font>
      <sz val="10"/>
      <color theme="1"/>
      <name val="Calibri"/>
      <family val="2"/>
    </font>
    <font>
      <b/>
      <sz val="11"/>
      <color rgb="FFC00000"/>
      <name val="Calibri"/>
      <family val="2"/>
    </font>
    <font>
      <b/>
      <sz val="11"/>
      <color rgb="FFA50021"/>
      <name val="Calibri"/>
      <family val="2"/>
    </font>
    <font>
      <sz val="10"/>
      <color theme="1" tint="0.34999001026153564"/>
      <name val="Calibri"/>
      <family val="2"/>
    </font>
    <font>
      <b/>
      <sz val="10"/>
      <color rgb="FFC00000"/>
      <name val="Calibri"/>
      <family val="2"/>
    </font>
    <font>
      <sz val="16"/>
      <color rgb="FFC00000"/>
      <name val="Georgia"/>
      <family val="1"/>
    </font>
    <font>
      <sz val="9"/>
      <color theme="1"/>
      <name val="Calibri"/>
      <family val="2"/>
    </font>
    <font>
      <sz val="18"/>
      <color rgb="FFC00000"/>
      <name val="Georgia"/>
      <family val="1"/>
    </font>
    <font>
      <u val="single"/>
      <sz val="14"/>
      <color theme="1" tint="0.34999001026153564"/>
      <name val="Calibri"/>
      <family val="2"/>
    </font>
    <font>
      <sz val="10"/>
      <color theme="1" tint="0.24998000264167786"/>
      <name val="Calibri"/>
      <family val="2"/>
    </font>
    <font>
      <sz val="8"/>
      <color theme="1" tint="0.24998000264167786"/>
      <name val="Calibri"/>
      <family val="2"/>
    </font>
    <font>
      <b/>
      <sz val="11"/>
      <color theme="1"/>
      <name val="Arial"/>
      <family val="2"/>
    </font>
    <font>
      <sz val="8"/>
      <color theme="1"/>
      <name val="Calibri"/>
      <family val="2"/>
    </font>
    <font>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9"/>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medium"/>
      <right style="thin"/>
      <top style="medium"/>
      <bottom style="hair"/>
    </border>
    <border>
      <left style="medium"/>
      <right style="thin"/>
      <top style="hair"/>
      <bottom style="hair"/>
    </border>
    <border>
      <left style="thin"/>
      <right style="thin"/>
      <top style="hair"/>
      <bottom style="hair"/>
    </border>
    <border>
      <left style="thin"/>
      <right style="thin"/>
      <top style="medium"/>
      <bottom style="double"/>
    </border>
    <border>
      <left/>
      <right/>
      <top style="hair"/>
      <bottom style="hair"/>
    </border>
    <border>
      <left style="medium"/>
      <right/>
      <top style="medium"/>
      <bottom style="double"/>
    </border>
    <border>
      <left style="medium"/>
      <right/>
      <top/>
      <bottom style="hair"/>
    </border>
    <border>
      <left style="medium"/>
      <right/>
      <top style="hair"/>
      <bottom style="hair"/>
    </border>
    <border>
      <left/>
      <right/>
      <top style="medium"/>
      <bottom style="double"/>
    </border>
    <border>
      <left/>
      <right/>
      <top/>
      <bottom style="hair"/>
    </border>
    <border>
      <left/>
      <right style="medium"/>
      <top style="medium"/>
      <bottom style="double"/>
    </border>
    <border>
      <left style="thin"/>
      <right/>
      <top style="medium"/>
      <bottom style="double"/>
    </border>
    <border>
      <left style="thin"/>
      <right/>
      <top/>
      <bottom style="hair"/>
    </border>
    <border>
      <left style="thin"/>
      <right/>
      <top style="hair"/>
      <bottom style="hair"/>
    </border>
    <border>
      <left/>
      <right style="thin"/>
      <top style="medium"/>
      <bottom style="double"/>
    </border>
    <border>
      <left/>
      <right style="medium"/>
      <top/>
      <bottom style="hair"/>
    </border>
    <border>
      <left/>
      <right style="medium"/>
      <top style="hair"/>
      <bottom style="hair"/>
    </border>
    <border>
      <left/>
      <right style="thin"/>
      <top/>
      <bottom style="hair"/>
    </border>
    <border>
      <left/>
      <right style="thin"/>
      <top style="hair"/>
      <bottom style="hair"/>
    </border>
    <border>
      <left style="medium"/>
      <right style="thin"/>
      <top style="medium"/>
      <bottom style="double"/>
    </border>
    <border>
      <left style="medium"/>
      <right style="thin"/>
      <top style="thin"/>
      <bottom style="thin"/>
    </border>
    <border>
      <left style="thin"/>
      <right/>
      <top style="thin"/>
      <bottom style="thin"/>
    </border>
    <border>
      <left style="thin"/>
      <right style="thin"/>
      <top style="thin"/>
      <bottom style="thin"/>
    </border>
    <border>
      <left/>
      <right style="medium"/>
      <top style="thin"/>
      <bottom style="thin"/>
    </border>
    <border>
      <left style="medium"/>
      <right/>
      <top style="hair"/>
      <bottom/>
    </border>
    <border>
      <left/>
      <right/>
      <top style="hair"/>
      <bottom/>
    </border>
    <border>
      <left/>
      <right style="medium"/>
      <top style="hair"/>
      <bottom/>
    </border>
    <border>
      <left style="thin"/>
      <right/>
      <top style="hair"/>
      <bottom/>
    </border>
    <border>
      <left/>
      <right style="thin"/>
      <top style="hair"/>
      <bottom/>
    </border>
    <border>
      <left style="medium"/>
      <right/>
      <top/>
      <bottom/>
    </border>
    <border>
      <left style="medium"/>
      <right style="medium"/>
      <top style="hair"/>
      <bottom/>
    </border>
    <border>
      <left style="thin"/>
      <right style="thin"/>
      <top style="hair"/>
      <bottom/>
    </border>
    <border>
      <left style="medium"/>
      <right style="medium"/>
      <top style="hair"/>
      <bottom style="medium"/>
    </border>
    <border>
      <left style="medium"/>
      <right style="thin"/>
      <top style="hair"/>
      <bottom style="medium"/>
    </border>
    <border>
      <left style="medium"/>
      <right/>
      <top style="hair"/>
      <bottom style="medium"/>
    </border>
    <border>
      <left/>
      <right/>
      <top style="hair"/>
      <bottom style="medium"/>
    </border>
    <border>
      <left style="thin"/>
      <right/>
      <top style="hair"/>
      <bottom style="medium"/>
    </border>
    <border>
      <left/>
      <right style="medium"/>
      <top style="hair"/>
      <bottom style="medium"/>
    </border>
    <border>
      <left style="thin"/>
      <right style="medium"/>
      <top style="medium"/>
      <bottom style="medium"/>
    </border>
    <border>
      <left style="thin"/>
      <right style="medium"/>
      <top style="hair"/>
      <bottom style="hair"/>
    </border>
    <border>
      <left style="thin"/>
      <right style="medium"/>
      <top style="hair"/>
      <bottom/>
    </border>
    <border>
      <left style="thin"/>
      <right style="medium"/>
      <top style="medium"/>
      <bottom>
        <color indexed="63"/>
      </bottom>
    </border>
    <border>
      <left style="thin"/>
      <right style="medium"/>
      <top style="medium"/>
      <bottom style="double"/>
    </border>
    <border>
      <left style="medium"/>
      <right style="thin"/>
      <top/>
      <bottom style="hair"/>
    </border>
    <border>
      <left style="thin"/>
      <right style="thin"/>
      <top/>
      <bottom style="hair"/>
    </border>
    <border>
      <left style="thin"/>
      <right style="medium"/>
      <top/>
      <bottom style="hair"/>
    </border>
    <border>
      <left>
        <color indexed="63"/>
      </left>
      <right style="medium"/>
      <top style="double"/>
      <bottom style="hair"/>
    </border>
    <border>
      <left>
        <color indexed="63"/>
      </left>
      <right style="thin"/>
      <top style="medium"/>
      <bottom>
        <color indexed="63"/>
      </bottom>
    </border>
    <border>
      <left style="thin"/>
      <right style="thin"/>
      <top style="hair"/>
      <bottom style="medium"/>
    </border>
    <border>
      <left style="thin"/>
      <right style="medium"/>
      <top style="hair"/>
      <bottom style="medium"/>
    </border>
    <border>
      <left/>
      <right style="thin"/>
      <top style="hair"/>
      <bottom style="medium"/>
    </border>
    <border>
      <left style="medium"/>
      <right style="thin"/>
      <top style="hair"/>
      <bottom>
        <color indexed="63"/>
      </bottom>
    </border>
    <border>
      <left style="medium"/>
      <right style="medium"/>
      <top style="medium"/>
      <bottom/>
    </border>
    <border>
      <left style="medium"/>
      <right style="medium"/>
      <top/>
      <bottom style="medium"/>
    </border>
    <border>
      <left style="medium"/>
      <right/>
      <top style="medium"/>
      <bottom style="medium"/>
    </border>
    <border>
      <left/>
      <right style="medium"/>
      <top style="medium"/>
      <bottom style="medium"/>
    </border>
    <border>
      <left style="medium"/>
      <right style="medium"/>
      <top>
        <color indexed="63"/>
      </top>
      <bottom>
        <color indexed="63"/>
      </bottom>
    </border>
    <border>
      <left style="medium"/>
      <right style="medium"/>
      <top/>
      <bottom style="double"/>
    </border>
    <border>
      <left/>
      <right/>
      <top style="medium"/>
      <bottom style="medium"/>
    </border>
    <border>
      <left style="medium"/>
      <right/>
      <top style="medium"/>
      <bottom>
        <color indexed="63"/>
      </bottom>
    </border>
    <border>
      <left/>
      <right/>
      <top style="medium"/>
      <bottom>
        <color indexed="63"/>
      </bottom>
    </border>
    <border>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right style="medium"/>
      <top>
        <color indexed="63"/>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204">
    <xf numFmtId="0" fontId="0" fillId="0" borderId="0" xfId="0" applyAlignment="1">
      <alignment/>
    </xf>
    <xf numFmtId="0" fontId="0" fillId="33" borderId="0" xfId="0" applyFill="1" applyAlignment="1">
      <alignment/>
    </xf>
    <xf numFmtId="0" fontId="68" fillId="33" borderId="0" xfId="0" applyFont="1" applyFill="1" applyAlignment="1">
      <alignment/>
    </xf>
    <xf numFmtId="0" fontId="69" fillId="33" borderId="0" xfId="0" applyFont="1" applyFill="1" applyAlignment="1">
      <alignment/>
    </xf>
    <xf numFmtId="0" fontId="70" fillId="33" borderId="0" xfId="0" applyFont="1" applyFill="1" applyAlignment="1">
      <alignment/>
    </xf>
    <xf numFmtId="0" fontId="71" fillId="34" borderId="10" xfId="0" applyFont="1" applyFill="1" applyBorder="1" applyAlignment="1">
      <alignment horizontal="centerContinuous" vertical="center" wrapText="1"/>
    </xf>
    <xf numFmtId="0" fontId="71" fillId="34" borderId="11" xfId="0" applyFont="1" applyFill="1" applyBorder="1" applyAlignment="1">
      <alignment horizontal="centerContinuous" vertical="center" wrapText="1"/>
    </xf>
    <xf numFmtId="165" fontId="7" fillId="33" borderId="12" xfId="0" applyNumberFormat="1" applyFont="1" applyFill="1" applyBorder="1" applyAlignment="1">
      <alignment horizontal="center" vertical="center" wrapText="1"/>
    </xf>
    <xf numFmtId="165" fontId="7" fillId="33" borderId="13" xfId="0" applyNumberFormat="1" applyFont="1" applyFill="1" applyBorder="1" applyAlignment="1">
      <alignment horizontal="center" vertical="center" wrapText="1"/>
    </xf>
    <xf numFmtId="165" fontId="7" fillId="33" borderId="13" xfId="0" applyNumberFormat="1" applyFont="1" applyFill="1" applyBorder="1" applyAlignment="1">
      <alignment horizontal="center" vertical="center"/>
    </xf>
    <xf numFmtId="165" fontId="7" fillId="33" borderId="14" xfId="0" applyNumberFormat="1" applyFont="1" applyFill="1" applyBorder="1" applyAlignment="1">
      <alignment horizontal="center" vertical="center"/>
    </xf>
    <xf numFmtId="0" fontId="72" fillId="35" borderId="15" xfId="0" applyFont="1" applyFill="1" applyBorder="1" applyAlignment="1">
      <alignment horizontal="center" vertical="center" wrapText="1"/>
    </xf>
    <xf numFmtId="165" fontId="70" fillId="33" borderId="16" xfId="0" applyNumberFormat="1" applyFont="1" applyFill="1" applyBorder="1" applyAlignment="1">
      <alignment horizontal="center" vertical="center"/>
    </xf>
    <xf numFmtId="0" fontId="8" fillId="36" borderId="17" xfId="0" applyFont="1" applyFill="1" applyBorder="1" applyAlignment="1">
      <alignment horizontal="center" vertical="center" wrapText="1"/>
    </xf>
    <xf numFmtId="165" fontId="7" fillId="33" borderId="18" xfId="0" applyNumberFormat="1" applyFont="1" applyFill="1" applyBorder="1" applyAlignment="1">
      <alignment horizontal="center" vertical="center" wrapText="1"/>
    </xf>
    <xf numFmtId="165" fontId="7" fillId="33" borderId="19" xfId="0" applyNumberFormat="1" applyFont="1" applyFill="1" applyBorder="1" applyAlignment="1">
      <alignment horizontal="center" vertical="center" wrapText="1"/>
    </xf>
    <xf numFmtId="165" fontId="7" fillId="33" borderId="19" xfId="0" applyNumberFormat="1" applyFont="1" applyFill="1" applyBorder="1" applyAlignment="1">
      <alignment horizontal="center" vertical="center"/>
    </xf>
    <xf numFmtId="0" fontId="7" fillId="36" borderId="20" xfId="0" applyFont="1" applyFill="1" applyBorder="1" applyAlignment="1">
      <alignment horizontal="center" vertical="center" wrapText="1"/>
    </xf>
    <xf numFmtId="0" fontId="8" fillId="36" borderId="20" xfId="0" applyFont="1" applyFill="1" applyBorder="1" applyAlignment="1">
      <alignment horizontal="center" vertical="center" wrapText="1"/>
    </xf>
    <xf numFmtId="165" fontId="70" fillId="33" borderId="21" xfId="0" applyNumberFormat="1" applyFont="1" applyFill="1" applyBorder="1" applyAlignment="1">
      <alignment horizontal="center" vertical="center"/>
    </xf>
    <xf numFmtId="0" fontId="7" fillId="36" borderId="22" xfId="0" applyFont="1" applyFill="1" applyBorder="1" applyAlignment="1">
      <alignment horizontal="center" vertical="center" wrapText="1"/>
    </xf>
    <xf numFmtId="0" fontId="8" fillId="36" borderId="23" xfId="0" applyFont="1" applyFill="1" applyBorder="1" applyAlignment="1">
      <alignment horizontal="center" vertical="center" wrapText="1"/>
    </xf>
    <xf numFmtId="165" fontId="70" fillId="33" borderId="24" xfId="0" applyNumberFormat="1" applyFont="1" applyFill="1" applyBorder="1" applyAlignment="1">
      <alignment horizontal="center" vertical="center"/>
    </xf>
    <xf numFmtId="165" fontId="70" fillId="33" borderId="25" xfId="0" applyNumberFormat="1" applyFont="1" applyFill="1" applyBorder="1" applyAlignment="1">
      <alignment horizontal="center" vertical="center"/>
    </xf>
    <xf numFmtId="0" fontId="7" fillId="36" borderId="26" xfId="0" applyFont="1" applyFill="1" applyBorder="1" applyAlignment="1">
      <alignment horizontal="center" vertical="center" wrapText="1"/>
    </xf>
    <xf numFmtId="0" fontId="34" fillId="36" borderId="22" xfId="0" applyFont="1" applyFill="1" applyBorder="1" applyAlignment="1">
      <alignment horizontal="center" vertical="center" wrapText="1"/>
    </xf>
    <xf numFmtId="166" fontId="7" fillId="33" borderId="27" xfId="0" applyNumberFormat="1" applyFont="1" applyFill="1" applyBorder="1" applyAlignment="1">
      <alignment horizontal="center" vertical="center" wrapText="1"/>
    </xf>
    <xf numFmtId="166" fontId="7" fillId="33" borderId="28" xfId="0" applyNumberFormat="1" applyFont="1" applyFill="1" applyBorder="1" applyAlignment="1">
      <alignment horizontal="center" vertical="center" wrapText="1"/>
    </xf>
    <xf numFmtId="166" fontId="7" fillId="33" borderId="28" xfId="0" applyNumberFormat="1" applyFont="1" applyFill="1" applyBorder="1" applyAlignment="1">
      <alignment horizontal="center" vertical="center"/>
    </xf>
    <xf numFmtId="0" fontId="34" fillId="36" borderId="20" xfId="0" applyFont="1" applyFill="1" applyBorder="1" applyAlignment="1">
      <alignment horizontal="center" vertical="center" wrapText="1"/>
    </xf>
    <xf numFmtId="166" fontId="7" fillId="33" borderId="21" xfId="0" applyNumberFormat="1" applyFont="1" applyFill="1" applyBorder="1" applyAlignment="1">
      <alignment horizontal="center" vertical="center" wrapText="1"/>
    </xf>
    <xf numFmtId="166" fontId="7" fillId="33" borderId="16" xfId="0" applyNumberFormat="1" applyFont="1" applyFill="1" applyBorder="1" applyAlignment="1">
      <alignment horizontal="center" vertical="center" wrapText="1"/>
    </xf>
    <xf numFmtId="166" fontId="7" fillId="33" borderId="16" xfId="0" applyNumberFormat="1" applyFont="1" applyFill="1" applyBorder="1" applyAlignment="1">
      <alignment horizontal="center" vertical="center"/>
    </xf>
    <xf numFmtId="166" fontId="70" fillId="33" borderId="21" xfId="0" applyNumberFormat="1" applyFont="1" applyFill="1" applyBorder="1" applyAlignment="1">
      <alignment horizontal="center" vertical="center"/>
    </xf>
    <xf numFmtId="166" fontId="70" fillId="33" borderId="16" xfId="0" applyNumberFormat="1" applyFont="1" applyFill="1" applyBorder="1" applyAlignment="1">
      <alignment horizontal="center" vertical="center"/>
    </xf>
    <xf numFmtId="166" fontId="70" fillId="33" borderId="29" xfId="0" applyNumberFormat="1" applyFont="1" applyFill="1" applyBorder="1" applyAlignment="1">
      <alignment horizontal="center" vertical="center"/>
    </xf>
    <xf numFmtId="166" fontId="70" fillId="33" borderId="30" xfId="0" applyNumberFormat="1" applyFont="1" applyFill="1" applyBorder="1" applyAlignment="1">
      <alignment horizontal="center" vertical="center"/>
    </xf>
    <xf numFmtId="166" fontId="70" fillId="33" borderId="27" xfId="0" applyNumberFormat="1" applyFont="1" applyFill="1" applyBorder="1" applyAlignment="1">
      <alignment horizontal="center" vertical="center"/>
    </xf>
    <xf numFmtId="166" fontId="70" fillId="33" borderId="28" xfId="0" applyNumberFormat="1" applyFont="1" applyFill="1" applyBorder="1" applyAlignment="1">
      <alignment horizontal="center" vertical="center"/>
    </xf>
    <xf numFmtId="49" fontId="72" fillId="35" borderId="31" xfId="0" applyNumberFormat="1" applyFont="1" applyFill="1" applyBorder="1" applyAlignment="1">
      <alignment horizontal="center" vertical="center"/>
    </xf>
    <xf numFmtId="167" fontId="7" fillId="33" borderId="32" xfId="0" applyNumberFormat="1" applyFont="1" applyFill="1" applyBorder="1" applyAlignment="1">
      <alignment horizontal="center" vertical="center"/>
    </xf>
    <xf numFmtId="0" fontId="72" fillId="35" borderId="23" xfId="0" applyFont="1" applyFill="1" applyBorder="1" applyAlignment="1">
      <alignment horizontal="center" vertical="center"/>
    </xf>
    <xf numFmtId="0" fontId="72" fillId="35" borderId="22" xfId="0" applyFont="1" applyFill="1" applyBorder="1" applyAlignment="1">
      <alignment horizontal="center" vertical="center" wrapText="1"/>
    </xf>
    <xf numFmtId="2" fontId="7" fillId="33" borderId="33" xfId="0" applyNumberFormat="1" applyFont="1" applyFill="1" applyBorder="1" applyAlignment="1">
      <alignment horizontal="center" vertical="center"/>
    </xf>
    <xf numFmtId="166" fontId="7" fillId="33" borderId="34" xfId="0" applyNumberFormat="1" applyFont="1" applyFill="1" applyBorder="1" applyAlignment="1">
      <alignment horizontal="center" vertical="center"/>
    </xf>
    <xf numFmtId="166" fontId="7" fillId="33" borderId="35" xfId="0" applyNumberFormat="1" applyFont="1" applyFill="1" applyBorder="1" applyAlignment="1">
      <alignment horizontal="center" vertical="center"/>
    </xf>
    <xf numFmtId="0" fontId="73" fillId="33" borderId="0" xfId="0" applyFont="1" applyFill="1" applyAlignment="1">
      <alignment/>
    </xf>
    <xf numFmtId="0" fontId="74" fillId="0" borderId="0" xfId="0" applyFont="1" applyAlignment="1">
      <alignment/>
    </xf>
    <xf numFmtId="0" fontId="37" fillId="33" borderId="0" xfId="45" applyFont="1" applyFill="1" applyAlignment="1">
      <alignment/>
    </xf>
    <xf numFmtId="0" fontId="71" fillId="0" borderId="0" xfId="0" applyFont="1" applyAlignment="1">
      <alignment vertical="center"/>
    </xf>
    <xf numFmtId="165" fontId="7" fillId="33" borderId="36" xfId="0" applyNumberFormat="1" applyFont="1" applyFill="1" applyBorder="1" applyAlignment="1">
      <alignment horizontal="center" vertical="center"/>
    </xf>
    <xf numFmtId="166" fontId="7" fillId="33" borderId="37" xfId="0" applyNumberFormat="1" applyFont="1" applyFill="1" applyBorder="1" applyAlignment="1">
      <alignment horizontal="center" vertical="center"/>
    </xf>
    <xf numFmtId="166" fontId="7" fillId="33" borderId="38" xfId="0" applyNumberFormat="1" applyFont="1" applyFill="1" applyBorder="1" applyAlignment="1">
      <alignment horizontal="center" vertical="center"/>
    </xf>
    <xf numFmtId="166" fontId="70" fillId="33" borderId="37" xfId="0" applyNumberFormat="1" applyFont="1" applyFill="1" applyBorder="1" applyAlignment="1">
      <alignment horizontal="center" vertical="center"/>
    </xf>
    <xf numFmtId="165" fontId="70" fillId="33" borderId="39" xfId="0" applyNumberFormat="1" applyFont="1" applyFill="1" applyBorder="1" applyAlignment="1">
      <alignment horizontal="center" vertical="center"/>
    </xf>
    <xf numFmtId="166" fontId="70" fillId="33" borderId="40" xfId="0" applyNumberFormat="1" applyFont="1" applyFill="1" applyBorder="1" applyAlignment="1">
      <alignment horizontal="center" vertical="center"/>
    </xf>
    <xf numFmtId="165" fontId="70" fillId="33" borderId="37" xfId="0" applyNumberFormat="1" applyFont="1" applyFill="1" applyBorder="1" applyAlignment="1">
      <alignment horizontal="center" vertical="center"/>
    </xf>
    <xf numFmtId="166" fontId="70" fillId="33" borderId="38" xfId="0" applyNumberFormat="1" applyFont="1" applyFill="1" applyBorder="1" applyAlignment="1">
      <alignment horizontal="center" vertical="center"/>
    </xf>
    <xf numFmtId="165" fontId="7" fillId="33" borderId="37" xfId="0" applyNumberFormat="1" applyFont="1" applyFill="1" applyBorder="1" applyAlignment="1">
      <alignment horizontal="center" vertical="center"/>
    </xf>
    <xf numFmtId="165" fontId="5" fillId="0" borderId="0" xfId="0" applyNumberFormat="1" applyFont="1" applyFill="1" applyBorder="1" applyAlignment="1">
      <alignment horizontal="right" vertical="center"/>
    </xf>
    <xf numFmtId="0" fontId="0" fillId="0" borderId="0" xfId="0" applyFill="1" applyBorder="1" applyAlignment="1">
      <alignment/>
    </xf>
    <xf numFmtId="169" fontId="4" fillId="0" borderId="0" xfId="48" applyNumberFormat="1" applyFont="1" applyFill="1" applyBorder="1" applyAlignment="1">
      <alignment horizontal="right" vertical="center"/>
    </xf>
    <xf numFmtId="166" fontId="4" fillId="0" borderId="0" xfId="57" applyNumberFormat="1" applyFont="1" applyFill="1" applyBorder="1" applyAlignment="1">
      <alignment horizontal="right" vertical="center"/>
    </xf>
    <xf numFmtId="165" fontId="7" fillId="0" borderId="13" xfId="0" applyNumberFormat="1" applyFont="1" applyFill="1" applyBorder="1" applyAlignment="1">
      <alignment horizontal="center" vertical="center"/>
    </xf>
    <xf numFmtId="165" fontId="7" fillId="0" borderId="14" xfId="0" applyNumberFormat="1" applyFont="1" applyFill="1" applyBorder="1" applyAlignment="1">
      <alignment horizontal="center" vertical="center"/>
    </xf>
    <xf numFmtId="165" fontId="7" fillId="0" borderId="36" xfId="0" applyNumberFormat="1" applyFont="1" applyFill="1" applyBorder="1" applyAlignment="1">
      <alignment horizontal="center" vertical="center"/>
    </xf>
    <xf numFmtId="166" fontId="7" fillId="0" borderId="37" xfId="0" applyNumberFormat="1" applyFont="1" applyFill="1" applyBorder="1" applyAlignment="1">
      <alignment horizontal="center" vertical="center"/>
    </xf>
    <xf numFmtId="166" fontId="7" fillId="0" borderId="28" xfId="0" applyNumberFormat="1" applyFont="1" applyFill="1" applyBorder="1" applyAlignment="1">
      <alignment horizontal="center" vertical="center"/>
    </xf>
    <xf numFmtId="166" fontId="70" fillId="0" borderId="37" xfId="0" applyNumberFormat="1" applyFont="1" applyFill="1" applyBorder="1" applyAlignment="1">
      <alignment horizontal="center" vertical="center"/>
    </xf>
    <xf numFmtId="165" fontId="70" fillId="0" borderId="25" xfId="0" applyNumberFormat="1" applyFont="1" applyFill="1" applyBorder="1" applyAlignment="1">
      <alignment horizontal="center" vertical="center"/>
    </xf>
    <xf numFmtId="166" fontId="70" fillId="0" borderId="16" xfId="0" applyNumberFormat="1" applyFont="1" applyFill="1" applyBorder="1" applyAlignment="1">
      <alignment horizontal="center" vertical="center"/>
    </xf>
    <xf numFmtId="166" fontId="70" fillId="0" borderId="30" xfId="0" applyNumberFormat="1" applyFont="1" applyFill="1" applyBorder="1" applyAlignment="1">
      <alignment horizontal="center" vertical="center"/>
    </xf>
    <xf numFmtId="166" fontId="70" fillId="0" borderId="28" xfId="0" applyNumberFormat="1" applyFont="1" applyFill="1" applyBorder="1" applyAlignment="1">
      <alignment horizontal="center" vertical="center"/>
    </xf>
    <xf numFmtId="165" fontId="70" fillId="0" borderId="39" xfId="0" applyNumberFormat="1" applyFont="1" applyFill="1" applyBorder="1" applyAlignment="1">
      <alignment horizontal="center" vertical="center"/>
    </xf>
    <xf numFmtId="166" fontId="70" fillId="0" borderId="40" xfId="0" applyNumberFormat="1" applyFont="1" applyFill="1" applyBorder="1" applyAlignment="1">
      <alignment horizontal="center" vertical="center"/>
    </xf>
    <xf numFmtId="166" fontId="70" fillId="0" borderId="38" xfId="0" applyNumberFormat="1" applyFont="1" applyFill="1" applyBorder="1" applyAlignment="1">
      <alignment horizontal="center" vertical="center"/>
    </xf>
    <xf numFmtId="165" fontId="7" fillId="0" borderId="19" xfId="0" applyNumberFormat="1" applyFont="1" applyFill="1" applyBorder="1" applyAlignment="1">
      <alignment horizontal="center" vertical="center"/>
    </xf>
    <xf numFmtId="0" fontId="0" fillId="33" borderId="0" xfId="0" applyFill="1" applyBorder="1" applyAlignment="1">
      <alignment/>
    </xf>
    <xf numFmtId="165" fontId="5" fillId="37" borderId="0" xfId="0" applyNumberFormat="1" applyFont="1" applyFill="1" applyBorder="1" applyAlignment="1">
      <alignment horizontal="right" vertical="center"/>
    </xf>
    <xf numFmtId="0" fontId="5" fillId="37" borderId="0" xfId="56" applyNumberFormat="1" applyFont="1" applyFill="1" applyBorder="1" applyAlignment="1">
      <alignment horizontal="right" vertical="center"/>
    </xf>
    <xf numFmtId="165" fontId="5" fillId="37" borderId="0" xfId="0" applyNumberFormat="1" applyFont="1" applyFill="1" applyBorder="1" applyAlignment="1">
      <alignment horizontal="right"/>
    </xf>
    <xf numFmtId="165" fontId="4" fillId="37" borderId="0" xfId="0" applyNumberFormat="1" applyFont="1" applyFill="1" applyBorder="1" applyAlignment="1">
      <alignment horizontal="right" vertical="center"/>
    </xf>
    <xf numFmtId="0" fontId="49" fillId="0" borderId="0" xfId="0" applyFont="1" applyAlignment="1">
      <alignment horizontal="justify" vertical="center"/>
    </xf>
    <xf numFmtId="0" fontId="0" fillId="0" borderId="0" xfId="0" applyFill="1" applyAlignment="1">
      <alignment/>
    </xf>
    <xf numFmtId="168" fontId="5" fillId="37" borderId="0" xfId="0" applyNumberFormat="1" applyFont="1" applyFill="1" applyBorder="1" applyAlignment="1">
      <alignment horizontal="right" vertical="center"/>
    </xf>
    <xf numFmtId="166" fontId="7" fillId="0" borderId="16" xfId="0" applyNumberFormat="1" applyFont="1" applyFill="1" applyBorder="1" applyAlignment="1">
      <alignment horizontal="center" vertical="center"/>
    </xf>
    <xf numFmtId="165" fontId="70" fillId="0" borderId="19" xfId="0" applyNumberFormat="1" applyFont="1" applyFill="1" applyBorder="1" applyAlignment="1">
      <alignment horizontal="center" vertical="center"/>
    </xf>
    <xf numFmtId="166" fontId="70" fillId="0" borderId="16" xfId="56" applyNumberFormat="1" applyFont="1" applyFill="1" applyBorder="1" applyAlignment="1">
      <alignment horizontal="center" vertical="center"/>
    </xf>
    <xf numFmtId="165" fontId="70" fillId="0" borderId="36" xfId="0" applyNumberFormat="1" applyFont="1" applyFill="1" applyBorder="1" applyAlignment="1">
      <alignment horizontal="center" vertical="center"/>
    </xf>
    <xf numFmtId="0" fontId="0" fillId="33" borderId="0" xfId="0" applyFill="1" applyAlignment="1">
      <alignment horizontal="center"/>
    </xf>
    <xf numFmtId="0" fontId="0" fillId="0" borderId="0" xfId="0" applyAlignment="1">
      <alignment horizontal="center"/>
    </xf>
    <xf numFmtId="0" fontId="6" fillId="0" borderId="0" xfId="0" applyFont="1" applyAlignment="1">
      <alignment horizontal="center"/>
    </xf>
    <xf numFmtId="0" fontId="6" fillId="33" borderId="0" xfId="0" applyFont="1" applyFill="1" applyAlignment="1">
      <alignment horizontal="center"/>
    </xf>
    <xf numFmtId="0" fontId="7" fillId="36" borderId="11"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7" fillId="0" borderId="0" xfId="0" applyFont="1" applyAlignment="1">
      <alignment horizontal="justify" vertical="center" wrapText="1"/>
    </xf>
    <xf numFmtId="0" fontId="7" fillId="0" borderId="0" xfId="0" applyFont="1" applyAlignment="1">
      <alignment horizontal="justify" vertical="center"/>
    </xf>
    <xf numFmtId="0" fontId="9" fillId="0" borderId="0" xfId="0" applyFont="1" applyAlignment="1">
      <alignment horizontal="justify" vertical="center" wrapText="1"/>
    </xf>
    <xf numFmtId="0" fontId="75" fillId="33" borderId="0" xfId="0" applyFont="1" applyFill="1" applyAlignment="1">
      <alignment vertical="center"/>
    </xf>
    <xf numFmtId="0" fontId="0" fillId="0" borderId="0" xfId="0" applyAlignment="1">
      <alignment vertical="center"/>
    </xf>
    <xf numFmtId="165" fontId="39" fillId="0" borderId="0" xfId="0" applyNumberFormat="1" applyFont="1" applyFill="1" applyBorder="1" applyAlignment="1">
      <alignment horizontal="right" vertical="center"/>
    </xf>
    <xf numFmtId="0" fontId="76" fillId="33" borderId="0" xfId="0" applyFont="1" applyFill="1" applyAlignment="1">
      <alignment horizontal="right" vertical="center"/>
    </xf>
    <xf numFmtId="0" fontId="41" fillId="33" borderId="0" xfId="45" applyFont="1" applyFill="1" applyAlignment="1">
      <alignment horizontal="right" vertical="center"/>
    </xf>
    <xf numFmtId="0" fontId="77" fillId="33" borderId="0" xfId="0" applyFont="1" applyFill="1" applyAlignment="1">
      <alignment vertical="center"/>
    </xf>
    <xf numFmtId="0" fontId="0" fillId="33" borderId="0" xfId="0" applyFill="1" applyAlignment="1">
      <alignment vertical="center"/>
    </xf>
    <xf numFmtId="0" fontId="49" fillId="33" borderId="0" xfId="0" applyFont="1" applyFill="1" applyAlignment="1">
      <alignment vertical="center"/>
    </xf>
    <xf numFmtId="0" fontId="78" fillId="33" borderId="0" xfId="45" applyFont="1" applyFill="1" applyAlignment="1">
      <alignment vertical="center"/>
    </xf>
    <xf numFmtId="0" fontId="79" fillId="33" borderId="0" xfId="45" applyFont="1" applyFill="1" applyAlignment="1">
      <alignment vertical="center"/>
    </xf>
    <xf numFmtId="0" fontId="80" fillId="33" borderId="0" xfId="45" applyFont="1" applyFill="1" applyAlignment="1">
      <alignment vertical="center"/>
    </xf>
    <xf numFmtId="0" fontId="67" fillId="33" borderId="0" xfId="0" applyFont="1" applyFill="1" applyAlignment="1">
      <alignment horizontal="left" vertical="center"/>
    </xf>
    <xf numFmtId="0" fontId="81" fillId="0" borderId="0" xfId="0" applyFont="1" applyAlignment="1">
      <alignment vertical="center"/>
    </xf>
    <xf numFmtId="0" fontId="81" fillId="33" borderId="0" xfId="0" applyFont="1" applyFill="1" applyAlignment="1">
      <alignment vertical="center"/>
    </xf>
    <xf numFmtId="0" fontId="7" fillId="33" borderId="0" xfId="0" applyFont="1" applyFill="1" applyAlignment="1">
      <alignment horizontal="left" vertical="center"/>
    </xf>
    <xf numFmtId="0" fontId="3" fillId="33" borderId="0" xfId="0" applyFont="1" applyFill="1" applyAlignment="1">
      <alignment horizontal="center" vertical="center"/>
    </xf>
    <xf numFmtId="0" fontId="82" fillId="33"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vertical="center"/>
    </xf>
    <xf numFmtId="0" fontId="0" fillId="33" borderId="0" xfId="0" applyFill="1" applyAlignment="1">
      <alignment horizontal="center" vertical="center"/>
    </xf>
    <xf numFmtId="165" fontId="0" fillId="33" borderId="0" xfId="0" applyNumberFormat="1" applyFill="1" applyAlignment="1">
      <alignment vertical="center"/>
    </xf>
    <xf numFmtId="0" fontId="8" fillId="33" borderId="0" xfId="0" applyFont="1" applyFill="1" applyAlignment="1">
      <alignment horizontal="left" vertical="center"/>
    </xf>
    <xf numFmtId="0" fontId="7" fillId="33" borderId="18" xfId="0" applyFont="1" applyFill="1" applyBorder="1" applyAlignment="1">
      <alignment horizontal="center" vertical="center"/>
    </xf>
    <xf numFmtId="0" fontId="0" fillId="33" borderId="41" xfId="0" applyFill="1" applyBorder="1" applyAlignment="1">
      <alignment vertical="center"/>
    </xf>
    <xf numFmtId="0" fontId="7" fillId="0" borderId="42" xfId="0" applyFont="1" applyFill="1" applyBorder="1" applyAlignment="1">
      <alignment horizontal="center" vertical="center"/>
    </xf>
    <xf numFmtId="0" fontId="9" fillId="33" borderId="0" xfId="0" applyFont="1" applyFill="1" applyAlignment="1">
      <alignment horizontal="left" vertical="center"/>
    </xf>
    <xf numFmtId="0" fontId="0" fillId="0" borderId="0" xfId="0" applyFill="1" applyBorder="1" applyAlignment="1">
      <alignment vertical="center"/>
    </xf>
    <xf numFmtId="0" fontId="6" fillId="0" borderId="0" xfId="0" applyFont="1" applyAlignment="1">
      <alignment horizontal="center" vertical="center"/>
    </xf>
    <xf numFmtId="166" fontId="0" fillId="33" borderId="0" xfId="56" applyNumberFormat="1" applyFont="1" applyFill="1" applyBorder="1" applyAlignment="1">
      <alignment vertical="center"/>
    </xf>
    <xf numFmtId="0" fontId="0" fillId="33" borderId="0" xfId="0" applyFill="1" applyBorder="1" applyAlignment="1">
      <alignment vertical="center"/>
    </xf>
    <xf numFmtId="0" fontId="9" fillId="0" borderId="0" xfId="0" applyFont="1" applyAlignment="1">
      <alignment horizontal="left" vertical="center"/>
    </xf>
    <xf numFmtId="0" fontId="82" fillId="33" borderId="0" xfId="0" applyFont="1" applyFill="1" applyAlignment="1">
      <alignment vertical="center"/>
    </xf>
    <xf numFmtId="0" fontId="0" fillId="0" borderId="0" xfId="0" applyBorder="1" applyAlignment="1">
      <alignment vertical="center"/>
    </xf>
    <xf numFmtId="0" fontId="0" fillId="33" borderId="0" xfId="56" applyNumberFormat="1" applyFont="1" applyFill="1" applyBorder="1" applyAlignment="1">
      <alignment vertical="center"/>
    </xf>
    <xf numFmtId="0" fontId="0" fillId="33" borderId="0" xfId="0" applyNumberFormat="1" applyFill="1" applyBorder="1" applyAlignment="1">
      <alignment vertical="center"/>
    </xf>
    <xf numFmtId="0" fontId="9" fillId="33" borderId="0" xfId="0" applyFont="1" applyFill="1" applyAlignment="1">
      <alignment horizontal="center" vertical="center"/>
    </xf>
    <xf numFmtId="0" fontId="82" fillId="0" borderId="0" xfId="0" applyFont="1" applyFill="1" applyBorder="1" applyAlignment="1">
      <alignment vertical="center"/>
    </xf>
    <xf numFmtId="0" fontId="6" fillId="33" borderId="0" xfId="0" applyFont="1" applyFill="1" applyAlignment="1">
      <alignment horizontal="center" vertical="center"/>
    </xf>
    <xf numFmtId="165" fontId="7" fillId="0" borderId="43"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8" fillId="9" borderId="44" xfId="0" applyFont="1" applyFill="1" applyBorder="1" applyAlignment="1">
      <alignment horizontal="center" vertical="center"/>
    </xf>
    <xf numFmtId="165" fontId="8" fillId="9" borderId="45" xfId="0" applyNumberFormat="1" applyFont="1" applyFill="1" applyBorder="1" applyAlignment="1">
      <alignment horizontal="center" vertical="center"/>
    </xf>
    <xf numFmtId="0" fontId="47" fillId="36" borderId="17" xfId="0" applyFont="1" applyFill="1" applyBorder="1" applyAlignment="1">
      <alignment horizontal="center" vertical="center" wrapText="1"/>
    </xf>
    <xf numFmtId="0" fontId="83" fillId="0" borderId="0" xfId="0" applyFont="1" applyAlignment="1">
      <alignment horizontal="justify" vertical="center" wrapText="1"/>
    </xf>
    <xf numFmtId="165" fontId="68" fillId="9" borderId="46" xfId="0" applyNumberFormat="1" applyFont="1" applyFill="1" applyBorder="1" applyAlignment="1">
      <alignment horizontal="center" vertical="center"/>
    </xf>
    <xf numFmtId="166" fontId="68" fillId="9" borderId="47" xfId="0" applyNumberFormat="1" applyFont="1" applyFill="1" applyBorder="1" applyAlignment="1">
      <alignment horizontal="center" vertical="center"/>
    </xf>
    <xf numFmtId="165" fontId="8" fillId="9" borderId="46" xfId="0" applyNumberFormat="1" applyFont="1" applyFill="1" applyBorder="1" applyAlignment="1">
      <alignment horizontal="center" vertical="center"/>
    </xf>
    <xf numFmtId="165" fontId="68" fillId="9" borderId="48" xfId="0" applyNumberFormat="1" applyFont="1" applyFill="1" applyBorder="1" applyAlignment="1">
      <alignment horizontal="center" vertical="center"/>
    </xf>
    <xf numFmtId="166" fontId="68" fillId="9" borderId="49" xfId="0" applyNumberFormat="1" applyFont="1" applyFill="1" applyBorder="1" applyAlignment="1">
      <alignment horizontal="center" vertical="center"/>
    </xf>
    <xf numFmtId="165" fontId="0" fillId="0" borderId="0" xfId="0" applyNumberFormat="1" applyFill="1" applyAlignment="1">
      <alignment vertical="center"/>
    </xf>
    <xf numFmtId="0" fontId="7" fillId="36" borderId="50" xfId="0" applyFont="1" applyFill="1" applyBorder="1" applyAlignment="1">
      <alignment horizontal="center" vertical="center" wrapText="1"/>
    </xf>
    <xf numFmtId="165" fontId="7" fillId="0" borderId="51" xfId="0" applyNumberFormat="1" applyFont="1" applyFill="1" applyBorder="1" applyAlignment="1">
      <alignment horizontal="center" vertical="center"/>
    </xf>
    <xf numFmtId="165" fontId="7" fillId="0" borderId="52" xfId="0" applyNumberFormat="1" applyFont="1" applyFill="1" applyBorder="1" applyAlignment="1">
      <alignment horizontal="center" vertical="center"/>
    </xf>
    <xf numFmtId="0" fontId="48" fillId="0" borderId="0" xfId="0" applyFont="1" applyAlignment="1">
      <alignment vertical="center"/>
    </xf>
    <xf numFmtId="0" fontId="48" fillId="33" borderId="0" xfId="0" applyFont="1" applyFill="1" applyAlignment="1">
      <alignment vertical="center"/>
    </xf>
    <xf numFmtId="165" fontId="70" fillId="33" borderId="36" xfId="0" applyNumberFormat="1" applyFont="1" applyFill="1" applyBorder="1" applyAlignment="1">
      <alignment horizontal="center" vertical="center"/>
    </xf>
    <xf numFmtId="165" fontId="7" fillId="33" borderId="51" xfId="0" applyNumberFormat="1" applyFont="1" applyFill="1" applyBorder="1" applyAlignment="1">
      <alignment horizontal="center" vertical="center"/>
    </xf>
    <xf numFmtId="165" fontId="7" fillId="33" borderId="52" xfId="0" applyNumberFormat="1" applyFont="1" applyFill="1" applyBorder="1" applyAlignment="1">
      <alignment horizontal="center" vertical="center"/>
    </xf>
    <xf numFmtId="0" fontId="83" fillId="0" borderId="0" xfId="0" applyFont="1" applyAlignment="1">
      <alignment vertical="center" wrapText="1"/>
    </xf>
    <xf numFmtId="0" fontId="71" fillId="34" borderId="53" xfId="0" applyFont="1" applyFill="1" applyBorder="1" applyAlignment="1">
      <alignment horizontal="centerContinuous" vertical="center" wrapText="1"/>
    </xf>
    <xf numFmtId="0" fontId="34" fillId="36" borderId="54" xfId="0" applyFont="1" applyFill="1" applyBorder="1" applyAlignment="1">
      <alignment horizontal="center" vertical="center" wrapText="1"/>
    </xf>
    <xf numFmtId="165" fontId="7" fillId="33" borderId="55" xfId="0" applyNumberFormat="1" applyFont="1" applyFill="1" applyBorder="1" applyAlignment="1">
      <alignment horizontal="center" vertical="center" wrapText="1"/>
    </xf>
    <xf numFmtId="166" fontId="7" fillId="33" borderId="56" xfId="0" applyNumberFormat="1" applyFont="1" applyFill="1" applyBorder="1" applyAlignment="1">
      <alignment horizontal="center" vertical="center" wrapText="1"/>
    </xf>
    <xf numFmtId="166" fontId="7" fillId="33" borderId="57" xfId="0" applyNumberFormat="1" applyFont="1" applyFill="1" applyBorder="1" applyAlignment="1">
      <alignment horizontal="center" vertical="center" wrapText="1"/>
    </xf>
    <xf numFmtId="165" fontId="68" fillId="9" borderId="45" xfId="0" applyNumberFormat="1" applyFont="1" applyFill="1" applyBorder="1" applyAlignment="1">
      <alignment horizontal="center" vertical="center"/>
    </xf>
    <xf numFmtId="17" fontId="34" fillId="37" borderId="58" xfId="54" applyNumberFormat="1" applyFont="1" applyFill="1" applyBorder="1" applyAlignment="1">
      <alignment horizontal="center" vertical="center"/>
      <protection/>
    </xf>
    <xf numFmtId="17" fontId="34" fillId="37" borderId="28" xfId="54" applyNumberFormat="1" applyFont="1" applyFill="1" applyBorder="1" applyAlignment="1">
      <alignment horizontal="center" vertical="center"/>
      <protection/>
    </xf>
    <xf numFmtId="0" fontId="81" fillId="0" borderId="0" xfId="0" applyFont="1" applyFill="1" applyAlignment="1">
      <alignment vertical="center"/>
    </xf>
    <xf numFmtId="0" fontId="81" fillId="0" borderId="0" xfId="0" applyFont="1" applyFill="1" applyAlignment="1">
      <alignment/>
    </xf>
    <xf numFmtId="0" fontId="8" fillId="36" borderId="31" xfId="0" applyFont="1" applyFill="1" applyBorder="1" applyAlignment="1">
      <alignment horizontal="center" vertical="center" wrapText="1"/>
    </xf>
    <xf numFmtId="166" fontId="70" fillId="33" borderId="57" xfId="0" applyNumberFormat="1" applyFont="1" applyFill="1" applyBorder="1" applyAlignment="1">
      <alignment horizontal="center" vertical="center"/>
    </xf>
    <xf numFmtId="0" fontId="71" fillId="34" borderId="59" xfId="0" applyFont="1" applyFill="1" applyBorder="1" applyAlignment="1">
      <alignment horizontal="centerContinuous" vertical="center" wrapText="1"/>
    </xf>
    <xf numFmtId="0" fontId="34" fillId="36" borderId="26" xfId="0" applyFont="1" applyFill="1" applyBorder="1" applyAlignment="1">
      <alignment horizontal="center" vertical="center" wrapText="1"/>
    </xf>
    <xf numFmtId="0" fontId="47" fillId="36" borderId="54" xfId="0" applyFont="1" applyFill="1" applyBorder="1" applyAlignment="1">
      <alignment horizontal="center" vertical="center" wrapText="1"/>
    </xf>
    <xf numFmtId="0" fontId="9" fillId="0" borderId="0" xfId="0" applyFont="1" applyFill="1" applyAlignment="1">
      <alignment horizontal="left"/>
    </xf>
    <xf numFmtId="0" fontId="9" fillId="37" borderId="0" xfId="0" applyFont="1" applyFill="1" applyBorder="1" applyAlignment="1">
      <alignment vertical="center"/>
    </xf>
    <xf numFmtId="0" fontId="9" fillId="37" borderId="0" xfId="0" applyFont="1" applyFill="1" applyBorder="1" applyAlignment="1">
      <alignment horizontal="left" vertical="center"/>
    </xf>
    <xf numFmtId="17" fontId="47" fillId="9" borderId="44" xfId="54" applyNumberFormat="1" applyFont="1" applyFill="1" applyBorder="1" applyAlignment="1">
      <alignment horizontal="center" vertical="center"/>
      <protection/>
    </xf>
    <xf numFmtId="0" fontId="39" fillId="33" borderId="0" xfId="0" applyFont="1" applyFill="1" applyAlignment="1">
      <alignment horizontal="left" vertical="center"/>
    </xf>
    <xf numFmtId="165" fontId="7" fillId="33" borderId="14" xfId="0" applyNumberFormat="1" applyFont="1" applyFill="1" applyBorder="1" applyAlignment="1">
      <alignment horizontal="center" vertical="center" wrapText="1"/>
    </xf>
    <xf numFmtId="165" fontId="7" fillId="33" borderId="51" xfId="0" applyNumberFormat="1" applyFont="1" applyFill="1" applyBorder="1" applyAlignment="1">
      <alignment horizontal="center" vertical="center" wrapText="1"/>
    </xf>
    <xf numFmtId="165" fontId="7" fillId="33" borderId="56" xfId="0" applyNumberFormat="1" applyFont="1" applyFill="1" applyBorder="1" applyAlignment="1">
      <alignment horizontal="center" vertical="center" wrapText="1"/>
    </xf>
    <xf numFmtId="165" fontId="7" fillId="33" borderId="57" xfId="0" applyNumberFormat="1" applyFont="1" applyFill="1" applyBorder="1" applyAlignment="1">
      <alignment horizontal="center" vertical="center" wrapText="1"/>
    </xf>
    <xf numFmtId="165" fontId="8" fillId="9" borderId="60" xfId="0" applyNumberFormat="1" applyFont="1" applyFill="1" applyBorder="1" applyAlignment="1">
      <alignment horizontal="center" vertical="center"/>
    </xf>
    <xf numFmtId="165" fontId="8" fillId="9" borderId="61" xfId="0" applyNumberFormat="1" applyFont="1" applyFill="1" applyBorder="1" applyAlignment="1">
      <alignment horizontal="center" vertical="center"/>
    </xf>
    <xf numFmtId="166" fontId="68" fillId="9" borderId="62" xfId="0" applyNumberFormat="1" applyFont="1" applyFill="1" applyBorder="1" applyAlignment="1">
      <alignment horizontal="center" vertical="center"/>
    </xf>
    <xf numFmtId="0" fontId="7" fillId="33" borderId="0" xfId="0" applyFont="1" applyFill="1" applyAlignment="1">
      <alignment horizontal="center" vertical="center"/>
    </xf>
    <xf numFmtId="165" fontId="7" fillId="0" borderId="63" xfId="0" applyNumberFormat="1" applyFont="1" applyFill="1" applyBorder="1" applyAlignment="1">
      <alignment horizontal="center" vertical="center"/>
    </xf>
    <xf numFmtId="0" fontId="47" fillId="34" borderId="64" xfId="0" applyFont="1" applyFill="1" applyBorder="1" applyAlignment="1">
      <alignment horizontal="center" vertical="center" wrapText="1"/>
    </xf>
    <xf numFmtId="0" fontId="47" fillId="34" borderId="65" xfId="0" applyFont="1" applyFill="1" applyBorder="1" applyAlignment="1">
      <alignment horizontal="center" vertical="center" wrapText="1"/>
    </xf>
    <xf numFmtId="0" fontId="71" fillId="34" borderId="66" xfId="0" applyFont="1" applyFill="1" applyBorder="1" applyAlignment="1">
      <alignment horizontal="center" vertical="center" wrapText="1"/>
    </xf>
    <xf numFmtId="0" fontId="71" fillId="34" borderId="67" xfId="0" applyFont="1" applyFill="1" applyBorder="1" applyAlignment="1">
      <alignment horizontal="center" vertical="center" wrapText="1"/>
    </xf>
    <xf numFmtId="0" fontId="47" fillId="35" borderId="64" xfId="0" applyFont="1" applyFill="1" applyBorder="1" applyAlignment="1">
      <alignment horizontal="center" vertical="center" wrapText="1"/>
    </xf>
    <xf numFmtId="0" fontId="47" fillId="35" borderId="68" xfId="0" applyFont="1" applyFill="1" applyBorder="1" applyAlignment="1">
      <alignment horizontal="center" vertical="center" wrapText="1"/>
    </xf>
    <xf numFmtId="0" fontId="47" fillId="35" borderId="69" xfId="0" applyFont="1" applyFill="1" applyBorder="1" applyAlignment="1">
      <alignment horizontal="center" vertical="center" wrapText="1"/>
    </xf>
    <xf numFmtId="0" fontId="71" fillId="34" borderId="70" xfId="0" applyFont="1" applyFill="1" applyBorder="1" applyAlignment="1">
      <alignment horizontal="center" vertical="center" wrapText="1"/>
    </xf>
    <xf numFmtId="0" fontId="47" fillId="36" borderId="64" xfId="0" applyFont="1" applyFill="1" applyBorder="1" applyAlignment="1">
      <alignment horizontal="center" vertical="center" wrapText="1"/>
    </xf>
    <xf numFmtId="0" fontId="47" fillId="36" borderId="69" xfId="0" applyFont="1" applyFill="1" applyBorder="1" applyAlignment="1">
      <alignment horizontal="center" vertical="center" wrapText="1"/>
    </xf>
    <xf numFmtId="0" fontId="71" fillId="34" borderId="71" xfId="0" applyFont="1" applyFill="1" applyBorder="1" applyAlignment="1">
      <alignment horizontal="center" vertical="center" wrapText="1"/>
    </xf>
    <xf numFmtId="0" fontId="71" fillId="34" borderId="72" xfId="0" applyFont="1" applyFill="1" applyBorder="1" applyAlignment="1">
      <alignment horizontal="center" vertical="center" wrapText="1"/>
    </xf>
    <xf numFmtId="0" fontId="71" fillId="34" borderId="73" xfId="0" applyFont="1" applyFill="1" applyBorder="1" applyAlignment="1">
      <alignment horizontal="center" vertical="center" wrapText="1"/>
    </xf>
    <xf numFmtId="0" fontId="71" fillId="34" borderId="74" xfId="0" applyFont="1" applyFill="1" applyBorder="1" applyAlignment="1">
      <alignment horizontal="center" vertical="center" wrapText="1"/>
    </xf>
    <xf numFmtId="0" fontId="71" fillId="34" borderId="75" xfId="0" applyFont="1" applyFill="1" applyBorder="1" applyAlignment="1">
      <alignment horizontal="center" vertical="center" wrapText="1"/>
    </xf>
    <xf numFmtId="0" fontId="71" fillId="34" borderId="76" xfId="0" applyFont="1" applyFill="1" applyBorder="1" applyAlignment="1">
      <alignment horizontal="center" vertical="center" wrapText="1"/>
    </xf>
    <xf numFmtId="166" fontId="8" fillId="9" borderId="60" xfId="0" applyNumberFormat="1" applyFont="1" applyFill="1" applyBorder="1" applyAlignment="1">
      <alignment horizontal="center" vertical="center" wrapText="1"/>
    </xf>
    <xf numFmtId="166" fontId="8" fillId="9" borderId="61"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31" xfId="54"/>
    <cellStyle name="Notas" xfId="55"/>
    <cellStyle name="Percent" xfId="56"/>
    <cellStyle name="Porcentaje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3</xdr:row>
      <xdr:rowOff>0</xdr:rowOff>
    </xdr:from>
    <xdr:to>
      <xdr:col>0</xdr:col>
      <xdr:colOff>1857375</xdr:colOff>
      <xdr:row>6</xdr:row>
      <xdr:rowOff>0</xdr:rowOff>
    </xdr:to>
    <xdr:pic>
      <xdr:nvPicPr>
        <xdr:cNvPr id="1" name="1 Imagen"/>
        <xdr:cNvPicPr preferRelativeResize="1">
          <a:picLocks noChangeAspect="1"/>
        </xdr:cNvPicPr>
      </xdr:nvPicPr>
      <xdr:blipFill>
        <a:blip r:embed="rId1"/>
        <a:stretch>
          <a:fillRect/>
        </a:stretch>
      </xdr:blipFill>
      <xdr:spPr>
        <a:xfrm>
          <a:off x="66675" y="542925"/>
          <a:ext cx="1790700" cy="542925"/>
        </a:xfrm>
        <a:prstGeom prst="rect">
          <a:avLst/>
        </a:prstGeom>
        <a:noFill/>
        <a:ln w="9525" cmpd="sng">
          <a:noFill/>
        </a:ln>
      </xdr:spPr>
    </xdr:pic>
    <xdr:clientData/>
  </xdr:twoCellAnchor>
  <xdr:twoCellAnchor editAs="oneCell">
    <xdr:from>
      <xdr:col>0</xdr:col>
      <xdr:colOff>0</xdr:colOff>
      <xdr:row>0</xdr:row>
      <xdr:rowOff>0</xdr:rowOff>
    </xdr:from>
    <xdr:to>
      <xdr:col>1</xdr:col>
      <xdr:colOff>9525</xdr:colOff>
      <xdr:row>2</xdr:row>
      <xdr:rowOff>133350</xdr:rowOff>
    </xdr:to>
    <xdr:pic>
      <xdr:nvPicPr>
        <xdr:cNvPr id="2" name="Picture 203"/>
        <xdr:cNvPicPr preferRelativeResize="1">
          <a:picLocks noChangeAspect="1"/>
        </xdr:cNvPicPr>
      </xdr:nvPicPr>
      <xdr:blipFill>
        <a:blip r:embed="rId2"/>
        <a:stretch>
          <a:fillRect/>
        </a:stretch>
      </xdr:blipFill>
      <xdr:spPr>
        <a:xfrm>
          <a:off x="0" y="0"/>
          <a:ext cx="113728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vestigaciones@fundacionbmr.org.a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rabajo.gob.ar/estadisticas/empleoregistradosectorprivado/"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rabajo.gob.ar/estadisticas/empleoregistradosectorprivado/"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tdt.edu/ver_contenido.php?id_contenido=2649&amp;id_item_menu=5024"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sheetPr>
  <dimension ref="A1:Z86"/>
  <sheetViews>
    <sheetView showGridLines="0" tabSelected="1" zoomScale="80" zoomScaleNormal="80" zoomScalePageLayoutView="0" workbookViewId="0" topLeftCell="A1">
      <pane ySplit="9" topLeftCell="A10" activePane="bottomLeft" state="frozen"/>
      <selection pane="topLeft" activeCell="A1" sqref="A1"/>
      <selection pane="bottomLeft" activeCell="A8" sqref="A8"/>
    </sheetView>
  </sheetViews>
  <sheetFormatPr defaultColWidth="9.00390625" defaultRowHeight="14.25"/>
  <cols>
    <col min="1" max="1" width="149.125" style="0" customWidth="1"/>
  </cols>
  <sheetData>
    <row r="1" ht="14.25">
      <c r="A1" s="99"/>
    </row>
    <row r="2" ht="14.25">
      <c r="A2" s="99"/>
    </row>
    <row r="3" ht="14.25">
      <c r="A3" s="99"/>
    </row>
    <row r="4" spans="1:26" ht="14.25">
      <c r="A4" s="101" t="s">
        <v>10</v>
      </c>
      <c r="B4" s="1"/>
      <c r="C4" s="1"/>
      <c r="D4" s="1"/>
      <c r="E4" s="1"/>
      <c r="F4" s="1"/>
      <c r="G4" s="1"/>
      <c r="H4" s="1"/>
      <c r="I4" s="1"/>
      <c r="J4" s="1"/>
      <c r="K4" s="1"/>
      <c r="L4" s="1"/>
      <c r="M4" s="1"/>
      <c r="N4" s="1"/>
      <c r="O4" s="1"/>
      <c r="P4" s="1"/>
      <c r="Q4" s="1"/>
      <c r="R4" s="1"/>
      <c r="S4" s="1"/>
      <c r="T4" s="1"/>
      <c r="U4" s="1"/>
      <c r="V4" s="1"/>
      <c r="W4" s="1"/>
      <c r="X4" s="1"/>
      <c r="Y4" s="1"/>
      <c r="Z4" s="1"/>
    </row>
    <row r="5" spans="1:26" ht="14.25">
      <c r="A5" s="102" t="s">
        <v>9</v>
      </c>
      <c r="B5" s="1"/>
      <c r="C5" s="1"/>
      <c r="D5" s="1"/>
      <c r="E5" s="1"/>
      <c r="F5" s="1"/>
      <c r="G5" s="1"/>
      <c r="H5" s="1"/>
      <c r="I5" s="1"/>
      <c r="J5" s="1"/>
      <c r="K5" s="1"/>
      <c r="L5" s="1"/>
      <c r="M5" s="1"/>
      <c r="N5" s="1"/>
      <c r="O5" s="1"/>
      <c r="P5" s="1"/>
      <c r="Q5" s="1"/>
      <c r="R5" s="1"/>
      <c r="S5" s="1"/>
      <c r="T5" s="1"/>
      <c r="U5" s="1"/>
      <c r="V5" s="1"/>
      <c r="W5" s="1"/>
      <c r="X5" s="1"/>
      <c r="Y5" s="1"/>
      <c r="Z5" s="1"/>
    </row>
    <row r="6" spans="1:26" ht="14.25">
      <c r="A6" s="101" t="s">
        <v>45</v>
      </c>
      <c r="B6" s="1"/>
      <c r="C6" s="1"/>
      <c r="D6" s="1"/>
      <c r="E6" s="1"/>
      <c r="F6" s="1"/>
      <c r="G6" s="1"/>
      <c r="H6" s="1"/>
      <c r="I6" s="1"/>
      <c r="J6" s="1"/>
      <c r="K6" s="1"/>
      <c r="L6" s="1"/>
      <c r="M6" s="1"/>
      <c r="N6" s="1"/>
      <c r="O6" s="1"/>
      <c r="P6" s="1"/>
      <c r="Q6" s="1"/>
      <c r="R6" s="1"/>
      <c r="S6" s="1"/>
      <c r="T6" s="1"/>
      <c r="U6" s="1"/>
      <c r="V6" s="1"/>
      <c r="W6" s="1"/>
      <c r="X6" s="1"/>
      <c r="Y6" s="1"/>
      <c r="Z6" s="1"/>
    </row>
    <row r="7" spans="1:26" ht="14.25">
      <c r="A7" s="101"/>
      <c r="B7" s="1"/>
      <c r="C7" s="1"/>
      <c r="D7" s="1"/>
      <c r="E7" s="1"/>
      <c r="F7" s="1"/>
      <c r="G7" s="1"/>
      <c r="H7" s="1"/>
      <c r="I7" s="1"/>
      <c r="J7" s="1"/>
      <c r="K7" s="1"/>
      <c r="L7" s="1"/>
      <c r="M7" s="1"/>
      <c r="N7" s="1"/>
      <c r="O7" s="1"/>
      <c r="P7" s="1"/>
      <c r="Q7" s="1"/>
      <c r="R7" s="1"/>
      <c r="S7" s="1"/>
      <c r="T7" s="1"/>
      <c r="U7" s="1"/>
      <c r="V7" s="1"/>
      <c r="W7" s="1"/>
      <c r="X7" s="1"/>
      <c r="Y7" s="1"/>
      <c r="Z7" s="1"/>
    </row>
    <row r="8" spans="1:26" ht="23.25">
      <c r="A8" s="103" t="s">
        <v>0</v>
      </c>
      <c r="B8" s="1"/>
      <c r="C8" s="1"/>
      <c r="D8" s="1"/>
      <c r="E8" s="1"/>
      <c r="F8" s="1"/>
      <c r="G8" s="1"/>
      <c r="H8" s="1"/>
      <c r="I8" s="1"/>
      <c r="J8" s="1"/>
      <c r="K8" s="1"/>
      <c r="L8" s="1"/>
      <c r="M8" s="1"/>
      <c r="N8" s="1"/>
      <c r="O8" s="1"/>
      <c r="P8" s="1"/>
      <c r="Q8" s="1"/>
      <c r="R8" s="1"/>
      <c r="S8" s="1"/>
      <c r="T8" s="1"/>
      <c r="U8" s="1"/>
      <c r="V8" s="1"/>
      <c r="W8" s="1"/>
      <c r="X8" s="1"/>
      <c r="Y8" s="1"/>
      <c r="Z8" s="1"/>
    </row>
    <row r="9" spans="1:26" ht="20.25">
      <c r="A9" s="98" t="s">
        <v>2</v>
      </c>
      <c r="B9" s="1"/>
      <c r="C9" s="1"/>
      <c r="D9" s="1"/>
      <c r="E9" s="1"/>
      <c r="F9" s="1"/>
      <c r="G9" s="1"/>
      <c r="H9" s="1"/>
      <c r="I9" s="1"/>
      <c r="J9" s="1"/>
      <c r="K9" s="1"/>
      <c r="L9" s="1"/>
      <c r="M9" s="1"/>
      <c r="N9" s="1"/>
      <c r="O9" s="1"/>
      <c r="P9" s="1"/>
      <c r="Q9" s="1"/>
      <c r="R9" s="1"/>
      <c r="S9" s="1"/>
      <c r="T9" s="1"/>
      <c r="U9" s="1"/>
      <c r="V9" s="1"/>
      <c r="W9" s="1"/>
      <c r="X9" s="1"/>
      <c r="Y9" s="1"/>
      <c r="Z9" s="1"/>
    </row>
    <row r="10" spans="1:26" ht="14.25">
      <c r="A10" s="104"/>
      <c r="B10" s="1"/>
      <c r="C10" s="1"/>
      <c r="D10" s="1"/>
      <c r="E10" s="1"/>
      <c r="F10" s="1"/>
      <c r="G10" s="1"/>
      <c r="H10" s="1"/>
      <c r="I10" s="1"/>
      <c r="J10" s="1"/>
      <c r="K10" s="1"/>
      <c r="L10" s="1"/>
      <c r="M10" s="1"/>
      <c r="N10" s="1"/>
      <c r="O10" s="1"/>
      <c r="P10" s="1"/>
      <c r="Q10" s="1"/>
      <c r="R10" s="1"/>
      <c r="S10" s="1"/>
      <c r="T10" s="1"/>
      <c r="U10" s="1"/>
      <c r="V10" s="1"/>
      <c r="W10" s="1"/>
      <c r="X10" s="1"/>
      <c r="Y10" s="1"/>
      <c r="Z10" s="1"/>
    </row>
    <row r="11" spans="1:26" ht="15">
      <c r="A11" s="105" t="s">
        <v>5</v>
      </c>
      <c r="B11" s="1"/>
      <c r="C11" s="1"/>
      <c r="D11" s="1"/>
      <c r="E11" s="1"/>
      <c r="F11" s="1"/>
      <c r="G11" s="1"/>
      <c r="H11" s="1"/>
      <c r="I11" s="1"/>
      <c r="J11" s="1"/>
      <c r="K11" s="1"/>
      <c r="L11" s="1"/>
      <c r="M11" s="1"/>
      <c r="N11" s="1"/>
      <c r="O11" s="1"/>
      <c r="P11" s="1"/>
      <c r="Q11" s="1"/>
      <c r="R11" s="1"/>
      <c r="S11" s="1"/>
      <c r="T11" s="1"/>
      <c r="U11" s="1"/>
      <c r="V11" s="1"/>
      <c r="W11" s="1"/>
      <c r="X11" s="1"/>
      <c r="Y11" s="1"/>
      <c r="Z11" s="1"/>
    </row>
    <row r="12" spans="1:26" ht="18.75">
      <c r="A12" s="106" t="s">
        <v>11</v>
      </c>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 r="A13" s="107" t="s">
        <v>165</v>
      </c>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 r="A14" s="108" t="s">
        <v>47</v>
      </c>
      <c r="B14" s="1"/>
      <c r="C14" s="1"/>
      <c r="D14" s="1"/>
      <c r="E14" s="1"/>
      <c r="F14" s="1"/>
      <c r="G14" s="1"/>
      <c r="H14" s="1"/>
      <c r="I14" s="1"/>
      <c r="J14" s="1"/>
      <c r="K14" s="1"/>
      <c r="L14" s="1"/>
      <c r="M14" s="1"/>
      <c r="N14" s="1"/>
      <c r="O14" s="1"/>
      <c r="P14" s="1"/>
      <c r="Q14" s="1"/>
      <c r="R14" s="1"/>
      <c r="S14" s="1"/>
      <c r="T14" s="1"/>
      <c r="U14" s="1"/>
      <c r="V14" s="1"/>
      <c r="W14" s="1"/>
      <c r="X14" s="1"/>
      <c r="Y14" s="1"/>
      <c r="Z14" s="1"/>
    </row>
    <row r="15" spans="1:26" ht="18.75">
      <c r="A15" s="106" t="s">
        <v>12</v>
      </c>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 r="A16" s="107" t="s">
        <v>169</v>
      </c>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 r="A17" s="107" t="s">
        <v>163</v>
      </c>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 r="A18" s="107"/>
      <c r="B18" s="1"/>
      <c r="C18" s="1"/>
      <c r="D18" s="1"/>
      <c r="E18" s="1"/>
      <c r="F18" s="1"/>
      <c r="G18" s="1"/>
      <c r="H18" s="1"/>
      <c r="I18" s="1"/>
      <c r="J18" s="1"/>
      <c r="K18" s="1"/>
      <c r="L18" s="1"/>
      <c r="M18" s="1"/>
      <c r="N18" s="1"/>
      <c r="O18" s="1"/>
      <c r="P18" s="1"/>
      <c r="Q18" s="1"/>
      <c r="R18" s="1"/>
      <c r="S18" s="1"/>
      <c r="T18" s="1"/>
      <c r="U18" s="1"/>
      <c r="V18" s="1"/>
      <c r="W18" s="1"/>
      <c r="X18" s="1"/>
      <c r="Y18" s="1"/>
      <c r="Z18" s="1"/>
    </row>
    <row r="19" spans="1:26" ht="19.5" customHeight="1">
      <c r="A19" s="98" t="s">
        <v>54</v>
      </c>
      <c r="B19" s="1"/>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c r="A20" s="49"/>
      <c r="B20" s="1"/>
      <c r="C20" s="1"/>
      <c r="D20" s="1"/>
      <c r="E20" s="1"/>
      <c r="F20" s="1"/>
      <c r="G20" s="1"/>
      <c r="H20" s="1"/>
      <c r="I20" s="1"/>
      <c r="J20" s="1"/>
      <c r="K20" s="1"/>
      <c r="L20" s="1"/>
      <c r="M20" s="1"/>
      <c r="N20" s="1"/>
      <c r="O20" s="1"/>
      <c r="P20" s="1"/>
      <c r="Q20" s="1"/>
      <c r="R20" s="1"/>
      <c r="S20" s="1"/>
      <c r="T20" s="1"/>
      <c r="U20" s="1"/>
      <c r="V20" s="1"/>
      <c r="W20" s="1"/>
      <c r="X20" s="1"/>
      <c r="Y20" s="1"/>
      <c r="Z20" s="1"/>
    </row>
    <row r="21" spans="1:26" ht="24.75" customHeight="1">
      <c r="A21" s="151" t="s">
        <v>13</v>
      </c>
      <c r="B21" s="1"/>
      <c r="C21" s="1"/>
      <c r="D21" s="1"/>
      <c r="E21" s="1"/>
      <c r="F21" s="1"/>
      <c r="G21" s="1"/>
      <c r="H21" s="1"/>
      <c r="I21" s="1"/>
      <c r="J21" s="1"/>
      <c r="K21" s="1"/>
      <c r="L21" s="1"/>
      <c r="M21" s="1"/>
      <c r="N21" s="1"/>
      <c r="O21" s="1"/>
      <c r="P21" s="1"/>
      <c r="Q21" s="1"/>
      <c r="R21" s="1"/>
      <c r="S21" s="1"/>
      <c r="T21" s="1"/>
      <c r="U21" s="1"/>
      <c r="V21" s="1"/>
      <c r="W21" s="1"/>
      <c r="X21" s="1"/>
      <c r="Y21" s="1"/>
      <c r="Z21" s="1"/>
    </row>
    <row r="22" spans="1:26" ht="147.75" customHeight="1">
      <c r="A22" s="156" t="s">
        <v>166</v>
      </c>
      <c r="B22" s="1"/>
      <c r="C22" s="1"/>
      <c r="D22" s="1"/>
      <c r="E22" s="1"/>
      <c r="F22" s="1"/>
      <c r="G22" s="1"/>
      <c r="H22" s="1"/>
      <c r="I22" s="1"/>
      <c r="J22" s="1"/>
      <c r="K22" s="1"/>
      <c r="L22" s="1"/>
      <c r="M22" s="1"/>
      <c r="N22" s="1"/>
      <c r="O22" s="1"/>
      <c r="P22" s="1"/>
      <c r="Q22" s="1"/>
      <c r="R22" s="1"/>
      <c r="S22" s="1"/>
      <c r="T22" s="1"/>
      <c r="U22" s="1"/>
      <c r="V22" s="1"/>
      <c r="W22" s="1"/>
      <c r="X22" s="1"/>
      <c r="Y22" s="1"/>
      <c r="Z22" s="1"/>
    </row>
    <row r="23" spans="1:26" ht="24.75" customHeight="1">
      <c r="A23" s="152" t="s">
        <v>16</v>
      </c>
      <c r="B23" s="1"/>
      <c r="C23" s="1"/>
      <c r="D23" s="1"/>
      <c r="E23" s="1"/>
      <c r="F23" s="1"/>
      <c r="G23" s="1"/>
      <c r="H23" s="1"/>
      <c r="I23" s="1"/>
      <c r="J23" s="1"/>
      <c r="K23" s="1"/>
      <c r="L23" s="1"/>
      <c r="M23" s="1"/>
      <c r="N23" s="1"/>
      <c r="O23" s="1"/>
      <c r="P23" s="1"/>
      <c r="Q23" s="1"/>
      <c r="R23" s="1"/>
      <c r="S23" s="1"/>
      <c r="T23" s="1"/>
      <c r="U23" s="1"/>
      <c r="V23" s="1"/>
      <c r="W23" s="1"/>
      <c r="X23" s="1"/>
      <c r="Y23" s="1"/>
      <c r="Z23" s="1"/>
    </row>
    <row r="24" spans="1:26" ht="102">
      <c r="A24" s="141" t="s">
        <v>162</v>
      </c>
      <c r="B24" s="1"/>
      <c r="C24" s="1"/>
      <c r="D24" s="1"/>
      <c r="E24" s="1"/>
      <c r="F24" s="1"/>
      <c r="G24" s="1"/>
      <c r="H24" s="1"/>
      <c r="I24" s="1"/>
      <c r="J24" s="1"/>
      <c r="K24" s="1"/>
      <c r="L24" s="1"/>
      <c r="M24" s="1"/>
      <c r="N24" s="1"/>
      <c r="O24" s="1"/>
      <c r="P24" s="1"/>
      <c r="Q24" s="1"/>
      <c r="R24" s="1"/>
      <c r="S24" s="1"/>
      <c r="T24" s="1"/>
      <c r="U24" s="1"/>
      <c r="V24" s="1"/>
      <c r="W24" s="1"/>
      <c r="X24" s="1"/>
      <c r="Y24" s="1"/>
      <c r="Z24" s="1"/>
    </row>
    <row r="25" spans="1:26" ht="15">
      <c r="A25" s="82"/>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 r="A26" s="104"/>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 r="A27" s="104"/>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 r="A28" s="104"/>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 r="A29" s="104"/>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 r="A30" s="104"/>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 r="A31" s="104"/>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 r="A32" s="104"/>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 r="A33" s="104"/>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 r="A34" s="104"/>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 r="A35" s="104"/>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 r="A36" s="104"/>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 r="A37" s="104"/>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 r="A38" s="104"/>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 r="A39" s="104"/>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 r="A40" s="104"/>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 r="A41" s="104"/>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 r="A42" s="104"/>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 r="A43" s="104"/>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 r="A44" s="104"/>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 r="A45" s="104"/>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 r="A46" s="104"/>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 r="A47" s="104"/>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 r="A48" s="104"/>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 r="A49" s="104"/>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 r="A50" s="104"/>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 r="A51" s="104"/>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 r="A52" s="104"/>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 r="A86" s="1"/>
      <c r="B86" s="1"/>
      <c r="C86" s="1"/>
      <c r="D86" s="1"/>
      <c r="E86" s="1"/>
      <c r="F86" s="1"/>
      <c r="G86" s="1"/>
      <c r="H86" s="1"/>
      <c r="I86" s="1"/>
      <c r="J86" s="1"/>
      <c r="K86" s="1"/>
      <c r="L86" s="1"/>
      <c r="M86" s="1"/>
      <c r="N86" s="1"/>
      <c r="O86" s="1"/>
      <c r="P86" s="1"/>
      <c r="Q86" s="1"/>
      <c r="R86" s="1"/>
      <c r="S86" s="1"/>
      <c r="T86" s="1"/>
      <c r="U86" s="1"/>
      <c r="V86" s="1"/>
      <c r="W86" s="1"/>
      <c r="X86" s="1"/>
      <c r="Y86" s="1"/>
      <c r="Z86" s="1"/>
    </row>
  </sheetData>
  <sheetProtection/>
  <hyperlinks>
    <hyperlink ref="A12" location="EPH!A1" display="Encuesta Permantente de Hogares"/>
    <hyperlink ref="A5" r:id="rId1" display="investigaciones@fundacionbmr.org.ar"/>
    <hyperlink ref="A16" location="'Indicadores de Empleo - EIL'!A1" display="Indicadores de Empleo AGR. Datos mensuales. Junio 1999 - 2018."/>
    <hyperlink ref="A17" location="'EIL-trimestral'!A1" display="Indicadores trimestrales de empleo AGR: Índice de Empleo: global, por sector de actividad y por estrato de tamaño. 3T 1999 - 2T 2018."/>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theme="0" tint="-0.3499799966812134"/>
    <pageSetUpPr fitToPage="1"/>
  </sheetPr>
  <dimension ref="A1:T84"/>
  <sheetViews>
    <sheetView showGridLines="0" zoomScale="90" zoomScaleNormal="90" zoomScalePageLayoutView="0" workbookViewId="0" topLeftCell="A1">
      <pane xSplit="1" ySplit="6" topLeftCell="B43" activePane="bottomRight" state="frozen"/>
      <selection pane="topLeft" activeCell="A1" sqref="A1"/>
      <selection pane="topRight" activeCell="B1" sqref="B1"/>
      <selection pane="bottomLeft" activeCell="A7" sqref="A7"/>
      <selection pane="bottomRight" activeCell="A1" sqref="A1"/>
    </sheetView>
  </sheetViews>
  <sheetFormatPr defaultColWidth="9.00390625" defaultRowHeight="14.25"/>
  <cols>
    <col min="1" max="1" width="9.625" style="90" customWidth="1"/>
    <col min="2" max="11" width="10.625" style="0" customWidth="1"/>
  </cols>
  <sheetData>
    <row r="1" spans="1:20" ht="15">
      <c r="A1" s="109" t="s">
        <v>70</v>
      </c>
      <c r="B1" s="110"/>
      <c r="C1" s="110"/>
      <c r="D1" s="111"/>
      <c r="E1" s="111"/>
      <c r="G1" s="104"/>
      <c r="H1" s="104"/>
      <c r="I1" s="104"/>
      <c r="J1" s="104"/>
      <c r="K1" s="184" t="s">
        <v>160</v>
      </c>
      <c r="L1" s="1"/>
      <c r="M1" s="1"/>
      <c r="N1" s="1"/>
      <c r="O1" s="1"/>
      <c r="P1" s="1"/>
      <c r="Q1" s="1"/>
      <c r="R1" s="1"/>
      <c r="S1" s="1"/>
      <c r="T1" s="1"/>
    </row>
    <row r="2" spans="1:20" ht="14.25">
      <c r="A2" s="112" t="s">
        <v>164</v>
      </c>
      <c r="B2" s="104"/>
      <c r="C2" s="104"/>
      <c r="D2" s="104"/>
      <c r="E2" s="104"/>
      <c r="F2" s="104"/>
      <c r="G2" s="104"/>
      <c r="H2" s="104"/>
      <c r="I2" s="104"/>
      <c r="J2" s="104"/>
      <c r="K2" s="104"/>
      <c r="L2" s="1"/>
      <c r="M2" s="1"/>
      <c r="N2" s="1"/>
      <c r="O2" s="1"/>
      <c r="P2" s="1"/>
      <c r="Q2" s="1"/>
      <c r="R2" s="1"/>
      <c r="S2" s="1"/>
      <c r="T2" s="1"/>
    </row>
    <row r="3" spans="1:20" ht="14.25">
      <c r="A3" s="112" t="s">
        <v>49</v>
      </c>
      <c r="B3" s="104"/>
      <c r="C3" s="104"/>
      <c r="D3" s="104"/>
      <c r="E3" s="104"/>
      <c r="F3" s="104"/>
      <c r="G3" s="104"/>
      <c r="H3" s="104"/>
      <c r="I3" s="104"/>
      <c r="J3" s="104"/>
      <c r="K3" s="104"/>
      <c r="L3" s="1"/>
      <c r="M3" s="1"/>
      <c r="N3" s="1"/>
      <c r="O3" s="1"/>
      <c r="P3" s="1"/>
      <c r="Q3" s="1"/>
      <c r="R3" s="1"/>
      <c r="S3" s="1"/>
      <c r="T3" s="1"/>
    </row>
    <row r="4" spans="1:20" ht="7.5" customHeight="1" thickBot="1">
      <c r="A4" s="113"/>
      <c r="B4" s="104"/>
      <c r="C4" s="104"/>
      <c r="D4" s="104"/>
      <c r="E4" s="104"/>
      <c r="F4" s="104"/>
      <c r="G4" s="104"/>
      <c r="H4" s="104"/>
      <c r="I4" s="104"/>
      <c r="J4" s="104"/>
      <c r="K4" s="104"/>
      <c r="L4" s="1"/>
      <c r="M4" s="1"/>
      <c r="N4" s="1"/>
      <c r="O4" s="1"/>
      <c r="P4" s="1"/>
      <c r="Q4" s="1"/>
      <c r="R4" s="1"/>
      <c r="S4" s="1"/>
      <c r="T4" s="1"/>
    </row>
    <row r="5" spans="1:20" ht="34.5" customHeight="1" thickBot="1">
      <c r="A5" s="186" t="s">
        <v>50</v>
      </c>
      <c r="B5" s="6" t="s">
        <v>3</v>
      </c>
      <c r="C5" s="5"/>
      <c r="D5" s="6" t="s">
        <v>4</v>
      </c>
      <c r="E5" s="5"/>
      <c r="F5" s="6" t="s">
        <v>6</v>
      </c>
      <c r="G5" s="5"/>
      <c r="H5" s="188" t="s">
        <v>66</v>
      </c>
      <c r="I5" s="189"/>
      <c r="J5" s="188" t="s">
        <v>7</v>
      </c>
      <c r="K5" s="189"/>
      <c r="L5" s="1"/>
      <c r="M5" s="1"/>
      <c r="N5" s="1"/>
      <c r="O5" s="1"/>
      <c r="P5" s="1"/>
      <c r="Q5" s="1"/>
      <c r="R5" s="1"/>
      <c r="S5" s="1"/>
      <c r="T5" s="1"/>
    </row>
    <row r="6" spans="1:20" ht="26.25" thickBot="1">
      <c r="A6" s="187"/>
      <c r="B6" s="93" t="s">
        <v>67</v>
      </c>
      <c r="C6" s="94" t="s">
        <v>1</v>
      </c>
      <c r="D6" s="93" t="s">
        <v>67</v>
      </c>
      <c r="E6" s="94" t="s">
        <v>1</v>
      </c>
      <c r="F6" s="93" t="s">
        <v>67</v>
      </c>
      <c r="G6" s="94" t="s">
        <v>1</v>
      </c>
      <c r="H6" s="93" t="s">
        <v>67</v>
      </c>
      <c r="I6" s="94" t="s">
        <v>1</v>
      </c>
      <c r="J6" s="93" t="s">
        <v>67</v>
      </c>
      <c r="K6" s="148" t="s">
        <v>1</v>
      </c>
      <c r="L6" s="1"/>
      <c r="M6" s="1"/>
      <c r="N6" s="1"/>
      <c r="O6" s="1"/>
      <c r="P6" s="1"/>
      <c r="Q6" s="1"/>
      <c r="R6" s="1"/>
      <c r="S6" s="1"/>
      <c r="T6" s="1"/>
    </row>
    <row r="7" spans="1:20" ht="14.25">
      <c r="A7" s="122" t="s">
        <v>98</v>
      </c>
      <c r="B7" s="7">
        <v>44.1</v>
      </c>
      <c r="C7" s="10" t="str">
        <f>_xlfn.IFERROR(IF(AND(ISNUMBER(B3),(B7)),B7-B3,"s/d"),"s/d")</f>
        <v>s/d</v>
      </c>
      <c r="D7" s="7">
        <v>34.2</v>
      </c>
      <c r="E7" s="10" t="str">
        <f>_xlfn.IFERROR(IF(AND(ISNUMBER(D3),(D7)),D7-D3,"s/d"),"s/d")</f>
        <v>s/d</v>
      </c>
      <c r="F7" s="7">
        <v>22.4</v>
      </c>
      <c r="G7" s="10" t="str">
        <f>_xlfn.IFERROR(IF(AND(ISNUMBER(F3),(F7)),F7-F3,"s/d"),"s/d")</f>
        <v>s/d</v>
      </c>
      <c r="H7" s="7">
        <v>10.1</v>
      </c>
      <c r="I7" s="10" t="str">
        <f>_xlfn.IFERROR(IF(AND(ISNUMBER(H3),(H7)),H7-H3,"s/d"),"s/d")</f>
        <v>s/d</v>
      </c>
      <c r="J7" s="7">
        <v>6.1</v>
      </c>
      <c r="K7" s="154" t="str">
        <f>_xlfn.IFERROR(IF(AND(ISNUMBER(J3),(J7)),J7-J3,"s/d"),"s/d")</f>
        <v>s/d</v>
      </c>
      <c r="L7" s="1"/>
      <c r="M7" s="1"/>
      <c r="N7" s="1"/>
      <c r="O7" s="1"/>
      <c r="P7" s="1"/>
      <c r="Q7" s="1"/>
      <c r="R7" s="1"/>
      <c r="S7" s="1"/>
      <c r="T7" s="1"/>
    </row>
    <row r="8" spans="1:20" ht="14.25">
      <c r="A8" s="122" t="s">
        <v>99</v>
      </c>
      <c r="B8" s="8">
        <v>44.6</v>
      </c>
      <c r="C8" s="10" t="str">
        <f>_xlfn.IFERROR(IF(AND(ISNUMBER(B4),(B8)),B8-B4,"s/d"),"s/d")</f>
        <v>s/d</v>
      </c>
      <c r="D8" s="8">
        <v>34.4</v>
      </c>
      <c r="E8" s="10" t="str">
        <f>_xlfn.IFERROR(IF(AND(ISNUMBER(D4),(D8)),D8-D4,"s/d"),"s/d")</f>
        <v>s/d</v>
      </c>
      <c r="F8" s="8">
        <v>22.9</v>
      </c>
      <c r="G8" s="10" t="str">
        <f aca="true" t="shared" si="0" ref="G8:G63">_xlfn.IFERROR(IF(AND(ISNUMBER(F4),(F8)),F8-F4,"s/d"),"s/d")</f>
        <v>s/d</v>
      </c>
      <c r="H8" s="8">
        <v>8.5</v>
      </c>
      <c r="I8" s="10" t="str">
        <f aca="true" t="shared" si="1" ref="I8:I63">_xlfn.IFERROR(IF(AND(ISNUMBER(H4),(H8)),H8-H4,"s/d"),"s/d")</f>
        <v>s/d</v>
      </c>
      <c r="J8" s="8">
        <v>7</v>
      </c>
      <c r="K8" s="154" t="str">
        <f aca="true" t="shared" si="2" ref="K8:K63">_xlfn.IFERROR(IF(AND(ISNUMBER(J4),(J8)),J8-J4,"s/d"),"s/d")</f>
        <v>s/d</v>
      </c>
      <c r="L8" s="1"/>
      <c r="M8" s="1"/>
      <c r="N8" s="1"/>
      <c r="O8" s="1"/>
      <c r="P8" s="1"/>
      <c r="Q8" s="1"/>
      <c r="R8" s="1"/>
      <c r="S8" s="1"/>
      <c r="T8" s="1"/>
    </row>
    <row r="9" spans="1:20" ht="14.25">
      <c r="A9" s="122" t="s">
        <v>100</v>
      </c>
      <c r="B9" s="8">
        <v>44.4</v>
      </c>
      <c r="C9" s="10" t="str">
        <f>_xlfn.IFERROR(IF(AND(ISNUMBER(B5),(B9)),B9-B5,"s/d"),"s/d")</f>
        <v>s/d</v>
      </c>
      <c r="D9" s="8">
        <v>35.8</v>
      </c>
      <c r="E9" s="10" t="str">
        <f>_xlfn.IFERROR(IF(AND(ISNUMBER(D5),(D9)),D9-D5,"s/d"),"s/d")</f>
        <v>s/d</v>
      </c>
      <c r="F9" s="8">
        <v>19.4</v>
      </c>
      <c r="G9" s="10" t="str">
        <f t="shared" si="0"/>
        <v>s/d</v>
      </c>
      <c r="H9" s="8">
        <v>10</v>
      </c>
      <c r="I9" s="10" t="str">
        <f t="shared" si="1"/>
        <v>s/d</v>
      </c>
      <c r="J9" s="8">
        <v>4.7</v>
      </c>
      <c r="K9" s="154" t="str">
        <f t="shared" si="2"/>
        <v>s/d</v>
      </c>
      <c r="L9" s="1"/>
      <c r="M9" s="1"/>
      <c r="N9" s="1"/>
      <c r="O9" s="1"/>
      <c r="P9" s="1"/>
      <c r="Q9" s="1"/>
      <c r="R9" s="1"/>
      <c r="S9" s="1"/>
      <c r="T9" s="1"/>
    </row>
    <row r="10" spans="1:20" ht="14.25">
      <c r="A10" s="122" t="s">
        <v>101</v>
      </c>
      <c r="B10" s="8">
        <v>44.3</v>
      </c>
      <c r="C10" s="10" t="str">
        <f>_xlfn.IFERROR(IF(AND(ISNUMBER(B6),(B10)),B10-B6,"s/d"),"s/d")</f>
        <v>s/d</v>
      </c>
      <c r="D10" s="8">
        <v>36.9</v>
      </c>
      <c r="E10" s="10" t="str">
        <f>_xlfn.IFERROR(IF(AND(ISNUMBER(D6),(D10)),D10-D6,"s/d"),"s/d")</f>
        <v>s/d</v>
      </c>
      <c r="F10" s="8">
        <v>16.6</v>
      </c>
      <c r="G10" s="10" t="str">
        <f t="shared" si="0"/>
        <v>s/d</v>
      </c>
      <c r="H10" s="8">
        <v>8.5</v>
      </c>
      <c r="I10" s="10" t="str">
        <f t="shared" si="1"/>
        <v>s/d</v>
      </c>
      <c r="J10" s="8">
        <v>3.5</v>
      </c>
      <c r="K10" s="154" t="str">
        <f t="shared" si="2"/>
        <v>s/d</v>
      </c>
      <c r="L10" s="1"/>
      <c r="M10" s="1"/>
      <c r="N10" s="1"/>
      <c r="O10" s="1"/>
      <c r="P10" s="1"/>
      <c r="Q10" s="1"/>
      <c r="R10" s="1"/>
      <c r="S10" s="1"/>
      <c r="T10" s="1"/>
    </row>
    <row r="11" spans="1:20" ht="14.25">
      <c r="A11" s="122" t="s">
        <v>102</v>
      </c>
      <c r="B11" s="8">
        <v>44.3</v>
      </c>
      <c r="C11" s="10">
        <f>_xlfn.IFERROR(IF(AND(ISNUMBER(B7),(B11)),B11-B7,"s/d"),"s/d")</f>
        <v>0.19999999999999574</v>
      </c>
      <c r="D11" s="8">
        <v>36.7</v>
      </c>
      <c r="E11" s="10">
        <f>_xlfn.IFERROR(IF(AND(ISNUMBER(D7),(D11)),D11-D7,"s/d"),"s/d")</f>
        <v>2.5</v>
      </c>
      <c r="F11" s="8">
        <v>17.2</v>
      </c>
      <c r="G11" s="10">
        <f t="shared" si="0"/>
        <v>-5.199999999999999</v>
      </c>
      <c r="H11" s="8">
        <v>7.7</v>
      </c>
      <c r="I11" s="10">
        <f t="shared" si="1"/>
        <v>-2.3999999999999995</v>
      </c>
      <c r="J11" s="8">
        <v>3</v>
      </c>
      <c r="K11" s="154">
        <f t="shared" si="2"/>
        <v>-3.0999999999999996</v>
      </c>
      <c r="L11" s="1"/>
      <c r="M11" s="1"/>
      <c r="N11" s="1"/>
      <c r="O11" s="1"/>
      <c r="P11" s="1"/>
      <c r="Q11" s="1"/>
      <c r="R11" s="1"/>
      <c r="S11" s="1"/>
      <c r="T11" s="1"/>
    </row>
    <row r="12" spans="1:20" ht="14.25">
      <c r="A12" s="122" t="s">
        <v>103</v>
      </c>
      <c r="B12" s="8">
        <v>44.7</v>
      </c>
      <c r="C12" s="10">
        <f aca="true" t="shared" si="3" ref="C12:C62">_xlfn.IFERROR(IF(AND(ISNUMBER(B8),(B12)),B12-B8,"s/d"),"s/d")</f>
        <v>0.10000000000000142</v>
      </c>
      <c r="D12" s="8">
        <v>37.7</v>
      </c>
      <c r="E12" s="10">
        <f aca="true" t="shared" si="4" ref="E12:E62">_xlfn.IFERROR(IF(AND(ISNUMBER(D8),(D12)),D12-D8,"s/d"),"s/d")</f>
        <v>3.3000000000000043</v>
      </c>
      <c r="F12" s="8">
        <v>15.7</v>
      </c>
      <c r="G12" s="10">
        <f t="shared" si="0"/>
        <v>-7.199999999999999</v>
      </c>
      <c r="H12" s="8">
        <v>9.4</v>
      </c>
      <c r="I12" s="10">
        <f t="shared" si="1"/>
        <v>0.9000000000000004</v>
      </c>
      <c r="J12" s="8">
        <v>3.7</v>
      </c>
      <c r="K12" s="154">
        <f t="shared" si="2"/>
        <v>-3.3</v>
      </c>
      <c r="L12" s="1"/>
      <c r="M12" s="1"/>
      <c r="N12" s="1"/>
      <c r="O12" s="1"/>
      <c r="P12" s="1"/>
      <c r="Q12" s="1"/>
      <c r="R12" s="1"/>
      <c r="S12" s="1"/>
      <c r="T12" s="1"/>
    </row>
    <row r="13" spans="1:20" ht="14.25">
      <c r="A13" s="122" t="s">
        <v>104</v>
      </c>
      <c r="B13" s="8">
        <v>46</v>
      </c>
      <c r="C13" s="10">
        <f t="shared" si="3"/>
        <v>1.6000000000000014</v>
      </c>
      <c r="D13" s="8">
        <v>38.5</v>
      </c>
      <c r="E13" s="10">
        <f t="shared" si="4"/>
        <v>2.700000000000003</v>
      </c>
      <c r="F13" s="8">
        <v>16.2</v>
      </c>
      <c r="G13" s="10">
        <f t="shared" si="0"/>
        <v>-3.1999999999999993</v>
      </c>
      <c r="H13" s="8">
        <v>7.3</v>
      </c>
      <c r="I13" s="10">
        <f t="shared" si="1"/>
        <v>-2.7</v>
      </c>
      <c r="J13" s="8">
        <v>2.4</v>
      </c>
      <c r="K13" s="154">
        <f t="shared" si="2"/>
        <v>-2.3000000000000003</v>
      </c>
      <c r="L13" s="1"/>
      <c r="M13" s="1"/>
      <c r="N13" s="1"/>
      <c r="O13" s="1"/>
      <c r="P13" s="1"/>
      <c r="Q13" s="1"/>
      <c r="R13" s="1"/>
      <c r="S13" s="1"/>
      <c r="T13" s="1"/>
    </row>
    <row r="14" spans="1:20" ht="14.25">
      <c r="A14" s="122" t="s">
        <v>105</v>
      </c>
      <c r="B14" s="8">
        <v>44.3</v>
      </c>
      <c r="C14" s="10">
        <f t="shared" si="3"/>
        <v>0</v>
      </c>
      <c r="D14" s="8">
        <v>38</v>
      </c>
      <c r="E14" s="10">
        <f t="shared" si="4"/>
        <v>1.1000000000000014</v>
      </c>
      <c r="F14" s="8">
        <v>14.4</v>
      </c>
      <c r="G14" s="10">
        <f t="shared" si="0"/>
        <v>-2.200000000000001</v>
      </c>
      <c r="H14" s="8">
        <v>6.4</v>
      </c>
      <c r="I14" s="10">
        <f t="shared" si="1"/>
        <v>-2.0999999999999996</v>
      </c>
      <c r="J14" s="8">
        <v>2.8</v>
      </c>
      <c r="K14" s="154">
        <f t="shared" si="2"/>
        <v>-0.7000000000000002</v>
      </c>
      <c r="L14" s="1"/>
      <c r="M14" s="1"/>
      <c r="N14" s="1"/>
      <c r="O14" s="1"/>
      <c r="P14" s="1"/>
      <c r="Q14" s="1"/>
      <c r="R14" s="1"/>
      <c r="S14" s="1"/>
      <c r="T14" s="1"/>
    </row>
    <row r="15" spans="1:20" ht="14.25">
      <c r="A15" s="122" t="s">
        <v>106</v>
      </c>
      <c r="B15" s="8">
        <v>43.4</v>
      </c>
      <c r="C15" s="10">
        <f t="shared" si="3"/>
        <v>-0.8999999999999986</v>
      </c>
      <c r="D15" s="8">
        <v>37.3</v>
      </c>
      <c r="E15" s="10">
        <f t="shared" si="4"/>
        <v>0.5999999999999943</v>
      </c>
      <c r="F15" s="8">
        <v>14</v>
      </c>
      <c r="G15" s="10">
        <f t="shared" si="0"/>
        <v>-3.1999999999999993</v>
      </c>
      <c r="H15" s="8">
        <v>8.7</v>
      </c>
      <c r="I15" s="10">
        <f t="shared" si="1"/>
        <v>0.9999999999999991</v>
      </c>
      <c r="J15" s="8">
        <v>2</v>
      </c>
      <c r="K15" s="154">
        <f t="shared" si="2"/>
        <v>-1</v>
      </c>
      <c r="L15" s="1"/>
      <c r="M15" s="1"/>
      <c r="N15" s="1"/>
      <c r="O15" s="1"/>
      <c r="P15" s="1"/>
      <c r="Q15" s="1"/>
      <c r="R15" s="1"/>
      <c r="S15" s="1"/>
      <c r="T15" s="1"/>
    </row>
    <row r="16" spans="1:20" ht="14.25">
      <c r="A16" s="122" t="s">
        <v>107</v>
      </c>
      <c r="B16" s="8">
        <v>46</v>
      </c>
      <c r="C16" s="10">
        <f t="shared" si="3"/>
        <v>1.2999999999999972</v>
      </c>
      <c r="D16" s="8">
        <v>40.2</v>
      </c>
      <c r="E16" s="10">
        <f t="shared" si="4"/>
        <v>2.5</v>
      </c>
      <c r="F16" s="8">
        <v>12.4</v>
      </c>
      <c r="G16" s="10">
        <f t="shared" si="0"/>
        <v>-3.299999999999999</v>
      </c>
      <c r="H16" s="8">
        <v>7</v>
      </c>
      <c r="I16" s="10">
        <f t="shared" si="1"/>
        <v>-2.4000000000000004</v>
      </c>
      <c r="J16" s="8">
        <v>1.8</v>
      </c>
      <c r="K16" s="154">
        <f t="shared" si="2"/>
        <v>-1.9000000000000001</v>
      </c>
      <c r="L16" s="1"/>
      <c r="M16" s="1"/>
      <c r="N16" s="1"/>
      <c r="O16" s="1"/>
      <c r="P16" s="1"/>
      <c r="Q16" s="1"/>
      <c r="R16" s="1"/>
      <c r="S16" s="1"/>
      <c r="T16" s="1"/>
    </row>
    <row r="17" spans="1:20" ht="14.25">
      <c r="A17" s="122" t="s">
        <v>108</v>
      </c>
      <c r="B17" s="8">
        <v>46.3</v>
      </c>
      <c r="C17" s="10">
        <f t="shared" si="3"/>
        <v>0.29999999999999716</v>
      </c>
      <c r="D17" s="8">
        <v>40.6</v>
      </c>
      <c r="E17" s="10">
        <f t="shared" si="4"/>
        <v>2.1000000000000014</v>
      </c>
      <c r="F17" s="8">
        <v>12.4</v>
      </c>
      <c r="G17" s="10">
        <f t="shared" si="0"/>
        <v>-3.799999999999999</v>
      </c>
      <c r="H17" s="8">
        <v>6.8</v>
      </c>
      <c r="I17" s="10">
        <f t="shared" si="1"/>
        <v>-0.5</v>
      </c>
      <c r="J17" s="8">
        <v>1.6</v>
      </c>
      <c r="K17" s="154">
        <f t="shared" si="2"/>
        <v>-0.7999999999999998</v>
      </c>
      <c r="L17" s="1"/>
      <c r="M17" s="1"/>
      <c r="N17" s="1"/>
      <c r="O17" s="1"/>
      <c r="P17" s="1"/>
      <c r="Q17" s="1"/>
      <c r="R17" s="1"/>
      <c r="S17" s="1"/>
      <c r="T17" s="1"/>
    </row>
    <row r="18" spans="1:20" ht="14.25">
      <c r="A18" s="122" t="s">
        <v>109</v>
      </c>
      <c r="B18" s="8">
        <v>45.6</v>
      </c>
      <c r="C18" s="10">
        <f t="shared" si="3"/>
        <v>1.3000000000000043</v>
      </c>
      <c r="D18" s="8">
        <v>40.3</v>
      </c>
      <c r="E18" s="10">
        <f t="shared" si="4"/>
        <v>2.299999999999997</v>
      </c>
      <c r="F18" s="8">
        <v>11.7</v>
      </c>
      <c r="G18" s="10">
        <f t="shared" si="0"/>
        <v>-2.700000000000001</v>
      </c>
      <c r="H18" s="8">
        <v>6.7</v>
      </c>
      <c r="I18" s="10">
        <f t="shared" si="1"/>
        <v>0.2999999999999998</v>
      </c>
      <c r="J18" s="8">
        <v>1.6</v>
      </c>
      <c r="K18" s="154">
        <f t="shared" si="2"/>
        <v>-1.1999999999999997</v>
      </c>
      <c r="L18" s="1"/>
      <c r="M18" s="1"/>
      <c r="N18" s="1"/>
      <c r="O18" s="1"/>
      <c r="P18" s="1"/>
      <c r="Q18" s="1"/>
      <c r="R18" s="1"/>
      <c r="S18" s="1"/>
      <c r="T18" s="1"/>
    </row>
    <row r="19" spans="1:20" ht="14.25">
      <c r="A19" s="122" t="s">
        <v>110</v>
      </c>
      <c r="B19" s="8">
        <v>45</v>
      </c>
      <c r="C19" s="10">
        <f t="shared" si="3"/>
        <v>1.6000000000000014</v>
      </c>
      <c r="D19" s="8">
        <v>38.4</v>
      </c>
      <c r="E19" s="10">
        <f t="shared" si="4"/>
        <v>1.1000000000000014</v>
      </c>
      <c r="F19" s="8">
        <v>14.6</v>
      </c>
      <c r="G19" s="10">
        <f t="shared" si="0"/>
        <v>0.5999999999999996</v>
      </c>
      <c r="H19" s="8">
        <v>7.2</v>
      </c>
      <c r="I19" s="10">
        <f t="shared" si="1"/>
        <v>-1.4999999999999991</v>
      </c>
      <c r="J19" s="8">
        <v>1</v>
      </c>
      <c r="K19" s="154">
        <f t="shared" si="2"/>
        <v>-1</v>
      </c>
      <c r="L19" s="1"/>
      <c r="M19" s="1"/>
      <c r="N19" s="1"/>
      <c r="O19" s="1"/>
      <c r="P19" s="1"/>
      <c r="Q19" s="1"/>
      <c r="R19" s="1"/>
      <c r="S19" s="1"/>
      <c r="T19" s="1"/>
    </row>
    <row r="20" spans="1:20" ht="14.25">
      <c r="A20" s="122" t="s">
        <v>111</v>
      </c>
      <c r="B20" s="8">
        <v>45.9</v>
      </c>
      <c r="C20" s="10">
        <f t="shared" si="3"/>
        <v>-0.10000000000000142</v>
      </c>
      <c r="D20" s="8">
        <v>40.1</v>
      </c>
      <c r="E20" s="10">
        <f t="shared" si="4"/>
        <v>-0.10000000000000142</v>
      </c>
      <c r="F20" s="8">
        <v>12.8</v>
      </c>
      <c r="G20" s="10">
        <f t="shared" si="0"/>
        <v>0.40000000000000036</v>
      </c>
      <c r="H20" s="8">
        <v>6.5</v>
      </c>
      <c r="I20" s="10">
        <f t="shared" si="1"/>
        <v>-0.5</v>
      </c>
      <c r="J20" s="8">
        <v>2.1</v>
      </c>
      <c r="K20" s="154">
        <f t="shared" si="2"/>
        <v>0.30000000000000004</v>
      </c>
      <c r="L20" s="1"/>
      <c r="M20" s="1"/>
      <c r="N20" s="1"/>
      <c r="O20" s="1"/>
      <c r="P20" s="1"/>
      <c r="Q20" s="1"/>
      <c r="R20" s="1"/>
      <c r="S20" s="1"/>
      <c r="T20" s="1"/>
    </row>
    <row r="21" spans="1:20" ht="14.25">
      <c r="A21" s="122" t="s">
        <v>112</v>
      </c>
      <c r="B21" s="8">
        <v>47.3</v>
      </c>
      <c r="C21" s="10">
        <f t="shared" si="3"/>
        <v>1</v>
      </c>
      <c r="D21" s="8">
        <v>42</v>
      </c>
      <c r="E21" s="10">
        <f t="shared" si="4"/>
        <v>1.3999999999999986</v>
      </c>
      <c r="F21" s="8">
        <v>11.2</v>
      </c>
      <c r="G21" s="10">
        <f t="shared" si="0"/>
        <v>-1.200000000000001</v>
      </c>
      <c r="H21" s="8">
        <v>6.4</v>
      </c>
      <c r="I21" s="10">
        <f t="shared" si="1"/>
        <v>-0.39999999999999947</v>
      </c>
      <c r="J21" s="8">
        <v>1.9</v>
      </c>
      <c r="K21" s="154">
        <f t="shared" si="2"/>
        <v>0.2999999999999998</v>
      </c>
      <c r="L21" s="1"/>
      <c r="M21" s="1"/>
      <c r="N21" s="1"/>
      <c r="O21" s="1"/>
      <c r="P21" s="1"/>
      <c r="Q21" s="1"/>
      <c r="R21" s="1"/>
      <c r="S21" s="1"/>
      <c r="T21" s="1"/>
    </row>
    <row r="22" spans="1:20" ht="14.25">
      <c r="A22" s="122" t="s">
        <v>113</v>
      </c>
      <c r="B22" s="8">
        <v>46.8</v>
      </c>
      <c r="C22" s="10">
        <f t="shared" si="3"/>
        <v>1.1999999999999957</v>
      </c>
      <c r="D22" s="8">
        <v>42.4</v>
      </c>
      <c r="E22" s="10">
        <f t="shared" si="4"/>
        <v>2.1000000000000014</v>
      </c>
      <c r="F22" s="8">
        <v>9.5</v>
      </c>
      <c r="G22" s="10">
        <f t="shared" si="0"/>
        <v>-2.1999999999999993</v>
      </c>
      <c r="H22" s="8">
        <v>6.1</v>
      </c>
      <c r="I22" s="10">
        <f t="shared" si="1"/>
        <v>-0.6000000000000005</v>
      </c>
      <c r="J22" s="8">
        <v>1.9</v>
      </c>
      <c r="K22" s="154">
        <f t="shared" si="2"/>
        <v>0.2999999999999998</v>
      </c>
      <c r="L22" s="1"/>
      <c r="M22" s="1"/>
      <c r="N22" s="1"/>
      <c r="O22" s="1"/>
      <c r="P22" s="1"/>
      <c r="Q22" s="1"/>
      <c r="R22" s="1"/>
      <c r="S22" s="1"/>
      <c r="T22" s="1"/>
    </row>
    <row r="23" spans="1:20" ht="14.25">
      <c r="A23" s="122" t="s">
        <v>114</v>
      </c>
      <c r="B23" s="8">
        <v>45.9</v>
      </c>
      <c r="C23" s="10">
        <f t="shared" si="3"/>
        <v>0.8999999999999986</v>
      </c>
      <c r="D23" s="8">
        <v>41.1</v>
      </c>
      <c r="E23" s="10">
        <f t="shared" si="4"/>
        <v>2.700000000000003</v>
      </c>
      <c r="F23" s="8">
        <v>10.4</v>
      </c>
      <c r="G23" s="10">
        <f t="shared" si="0"/>
        <v>-4.199999999999999</v>
      </c>
      <c r="H23" s="8">
        <v>4.7</v>
      </c>
      <c r="I23" s="10">
        <f t="shared" si="1"/>
        <v>-2.5</v>
      </c>
      <c r="J23" s="8">
        <v>2.2</v>
      </c>
      <c r="K23" s="154">
        <f t="shared" si="2"/>
        <v>1.2000000000000002</v>
      </c>
      <c r="L23" s="1"/>
      <c r="M23" s="1"/>
      <c r="N23" s="1"/>
      <c r="O23" s="1"/>
      <c r="P23" s="1"/>
      <c r="Q23" s="1"/>
      <c r="R23" s="1"/>
      <c r="S23" s="1"/>
      <c r="T23" s="1"/>
    </row>
    <row r="24" spans="1:20" ht="14.25">
      <c r="A24" s="122" t="s">
        <v>115</v>
      </c>
      <c r="B24" s="8">
        <v>46.5</v>
      </c>
      <c r="C24" s="10">
        <f t="shared" si="3"/>
        <v>0.6000000000000014</v>
      </c>
      <c r="D24" s="8">
        <v>41.3</v>
      </c>
      <c r="E24" s="10">
        <f t="shared" si="4"/>
        <v>1.1999999999999957</v>
      </c>
      <c r="F24" s="8">
        <v>11.2</v>
      </c>
      <c r="G24" s="10">
        <f t="shared" si="0"/>
        <v>-1.6000000000000014</v>
      </c>
      <c r="H24" s="8">
        <v>4.6</v>
      </c>
      <c r="I24" s="10">
        <f t="shared" si="1"/>
        <v>-1.9000000000000004</v>
      </c>
      <c r="J24" s="8">
        <v>1</v>
      </c>
      <c r="K24" s="154">
        <f t="shared" si="2"/>
        <v>-1.1</v>
      </c>
      <c r="L24" s="1"/>
      <c r="M24" s="1"/>
      <c r="N24" s="1"/>
      <c r="O24" s="1"/>
      <c r="P24" s="1"/>
      <c r="Q24" s="1"/>
      <c r="R24" s="1"/>
      <c r="S24" s="1"/>
      <c r="T24" s="1"/>
    </row>
    <row r="25" spans="1:20" ht="14.25">
      <c r="A25" s="122" t="s">
        <v>116</v>
      </c>
      <c r="B25" s="8">
        <v>46.7</v>
      </c>
      <c r="C25" s="10">
        <f t="shared" si="3"/>
        <v>-0.5999999999999943</v>
      </c>
      <c r="D25" s="8">
        <v>41.9</v>
      </c>
      <c r="E25" s="10">
        <f t="shared" si="4"/>
        <v>-0.10000000000000142</v>
      </c>
      <c r="F25" s="8">
        <v>10.4</v>
      </c>
      <c r="G25" s="10">
        <f t="shared" si="0"/>
        <v>-0.7999999999999989</v>
      </c>
      <c r="H25" s="8">
        <v>5.7</v>
      </c>
      <c r="I25" s="10">
        <f t="shared" si="1"/>
        <v>-0.7000000000000002</v>
      </c>
      <c r="J25" s="8">
        <v>1.6</v>
      </c>
      <c r="K25" s="154">
        <f t="shared" si="2"/>
        <v>-0.2999999999999998</v>
      </c>
      <c r="L25" s="1"/>
      <c r="M25" s="1"/>
      <c r="N25" s="1"/>
      <c r="O25" s="1"/>
      <c r="P25" s="1"/>
      <c r="Q25" s="1"/>
      <c r="R25" s="1"/>
      <c r="S25" s="1"/>
      <c r="T25" s="1"/>
    </row>
    <row r="26" spans="1:20" ht="14.25">
      <c r="A26" s="122" t="s">
        <v>117</v>
      </c>
      <c r="B26" s="8">
        <v>47.4</v>
      </c>
      <c r="C26" s="10">
        <f t="shared" si="3"/>
        <v>0.6000000000000014</v>
      </c>
      <c r="D26" s="8">
        <v>43.1</v>
      </c>
      <c r="E26" s="10">
        <f t="shared" si="4"/>
        <v>0.7000000000000028</v>
      </c>
      <c r="F26" s="8">
        <v>9</v>
      </c>
      <c r="G26" s="10">
        <f t="shared" si="0"/>
        <v>-0.5</v>
      </c>
      <c r="H26" s="8">
        <v>6.1</v>
      </c>
      <c r="I26" s="10">
        <f t="shared" si="1"/>
        <v>0</v>
      </c>
      <c r="J26" s="8">
        <v>1.2</v>
      </c>
      <c r="K26" s="154">
        <f t="shared" si="2"/>
        <v>-0.7</v>
      </c>
      <c r="L26" s="1"/>
      <c r="M26" s="1"/>
      <c r="N26" s="1"/>
      <c r="O26" s="1"/>
      <c r="P26" s="1"/>
      <c r="Q26" s="1"/>
      <c r="R26" s="1"/>
      <c r="S26" s="1"/>
      <c r="T26" s="1"/>
    </row>
    <row r="27" spans="1:20" ht="14.25">
      <c r="A27" s="122" t="s">
        <v>118</v>
      </c>
      <c r="B27" s="8">
        <v>46.3</v>
      </c>
      <c r="C27" s="10">
        <f t="shared" si="3"/>
        <v>0.3999999999999986</v>
      </c>
      <c r="D27" s="8">
        <v>42.5</v>
      </c>
      <c r="E27" s="10">
        <f t="shared" si="4"/>
        <v>1.3999999999999986</v>
      </c>
      <c r="F27" s="8">
        <v>8.3</v>
      </c>
      <c r="G27" s="10">
        <f t="shared" si="0"/>
        <v>-2.0999999999999996</v>
      </c>
      <c r="H27" s="8">
        <v>4.5</v>
      </c>
      <c r="I27" s="10">
        <f t="shared" si="1"/>
        <v>-0.20000000000000018</v>
      </c>
      <c r="J27" s="8">
        <v>2.4</v>
      </c>
      <c r="K27" s="154">
        <f t="shared" si="2"/>
        <v>0.19999999999999973</v>
      </c>
      <c r="L27" s="1"/>
      <c r="M27" s="1"/>
      <c r="N27" s="1"/>
      <c r="O27" s="1"/>
      <c r="P27" s="1"/>
      <c r="Q27" s="1"/>
      <c r="R27" s="1"/>
      <c r="S27" s="1"/>
      <c r="T27" s="1"/>
    </row>
    <row r="28" spans="1:20" ht="14.25">
      <c r="A28" s="122" t="s">
        <v>119</v>
      </c>
      <c r="B28" s="8">
        <v>48.2</v>
      </c>
      <c r="C28" s="10">
        <f t="shared" si="3"/>
        <v>1.7000000000000028</v>
      </c>
      <c r="D28" s="8">
        <v>43.5</v>
      </c>
      <c r="E28" s="10">
        <f t="shared" si="4"/>
        <v>2.200000000000003</v>
      </c>
      <c r="F28" s="8">
        <v>9.7</v>
      </c>
      <c r="G28" s="10">
        <f t="shared" si="0"/>
        <v>-1.5</v>
      </c>
      <c r="H28" s="8">
        <v>5.8</v>
      </c>
      <c r="I28" s="10">
        <f t="shared" si="1"/>
        <v>1.2000000000000002</v>
      </c>
      <c r="J28" s="8">
        <v>1.5</v>
      </c>
      <c r="K28" s="154">
        <f t="shared" si="2"/>
        <v>0.5</v>
      </c>
      <c r="L28" s="1"/>
      <c r="M28" s="1"/>
      <c r="N28" s="1"/>
      <c r="O28" s="1"/>
      <c r="P28" s="1"/>
      <c r="Q28" s="1"/>
      <c r="R28" s="1"/>
      <c r="S28" s="1"/>
      <c r="T28" s="1"/>
    </row>
    <row r="29" spans="1:20" ht="14.25">
      <c r="A29" s="122" t="s">
        <v>120</v>
      </c>
      <c r="B29" s="8">
        <v>46.1</v>
      </c>
      <c r="C29" s="10">
        <f t="shared" si="3"/>
        <v>-0.6000000000000014</v>
      </c>
      <c r="D29" s="8">
        <v>41.7</v>
      </c>
      <c r="E29" s="10">
        <f t="shared" si="4"/>
        <v>-0.19999999999999574</v>
      </c>
      <c r="F29" s="8">
        <v>9.4</v>
      </c>
      <c r="G29" s="10">
        <f t="shared" si="0"/>
        <v>-1</v>
      </c>
      <c r="H29" s="8">
        <v>5.9</v>
      </c>
      <c r="I29" s="10">
        <f t="shared" si="1"/>
        <v>0.20000000000000018</v>
      </c>
      <c r="J29" s="8">
        <v>1.5</v>
      </c>
      <c r="K29" s="154">
        <f t="shared" si="2"/>
        <v>-0.10000000000000009</v>
      </c>
      <c r="L29" s="1"/>
      <c r="M29" s="1"/>
      <c r="N29" s="1"/>
      <c r="O29" s="1"/>
      <c r="P29" s="1"/>
      <c r="Q29" s="1"/>
      <c r="R29" s="1"/>
      <c r="S29" s="1"/>
      <c r="T29" s="1"/>
    </row>
    <row r="30" spans="1:20" ht="14.25">
      <c r="A30" s="122" t="s">
        <v>121</v>
      </c>
      <c r="B30" s="8">
        <v>46.1</v>
      </c>
      <c r="C30" s="10">
        <f t="shared" si="3"/>
        <v>-1.2999999999999972</v>
      </c>
      <c r="D30" s="8">
        <v>42.6</v>
      </c>
      <c r="E30" s="10">
        <f t="shared" si="4"/>
        <v>-0.5</v>
      </c>
      <c r="F30" s="8">
        <v>7.7</v>
      </c>
      <c r="G30" s="10">
        <f t="shared" si="0"/>
        <v>-1.2999999999999998</v>
      </c>
      <c r="H30" s="8">
        <v>6.5</v>
      </c>
      <c r="I30" s="10">
        <f t="shared" si="1"/>
        <v>0.40000000000000036</v>
      </c>
      <c r="J30" s="8">
        <v>1.7</v>
      </c>
      <c r="K30" s="154">
        <f t="shared" si="2"/>
        <v>0.5</v>
      </c>
      <c r="L30" s="1"/>
      <c r="M30" s="1"/>
      <c r="N30" s="1"/>
      <c r="O30" s="1"/>
      <c r="P30" s="1"/>
      <c r="Q30" s="1"/>
      <c r="R30" s="1"/>
      <c r="S30" s="1"/>
      <c r="T30" s="1"/>
    </row>
    <row r="31" spans="1:20" ht="14.25">
      <c r="A31" s="122" t="s">
        <v>122</v>
      </c>
      <c r="B31" s="8">
        <v>48.1</v>
      </c>
      <c r="C31" s="10">
        <f t="shared" si="3"/>
        <v>1.8000000000000043</v>
      </c>
      <c r="D31" s="8">
        <v>42.9</v>
      </c>
      <c r="E31" s="10">
        <f t="shared" si="4"/>
        <v>0.3999999999999986</v>
      </c>
      <c r="F31" s="8">
        <v>10.8</v>
      </c>
      <c r="G31" s="10">
        <f t="shared" si="0"/>
        <v>2.5</v>
      </c>
      <c r="H31" s="8">
        <v>5.7</v>
      </c>
      <c r="I31" s="10">
        <f t="shared" si="1"/>
        <v>1.2000000000000002</v>
      </c>
      <c r="J31" s="8">
        <v>2.6</v>
      </c>
      <c r="K31" s="154">
        <f t="shared" si="2"/>
        <v>0.20000000000000018</v>
      </c>
      <c r="L31" s="1"/>
      <c r="M31" s="1"/>
      <c r="N31" s="1"/>
      <c r="O31" s="1"/>
      <c r="P31" s="1"/>
      <c r="Q31" s="1"/>
      <c r="R31" s="1"/>
      <c r="S31" s="1"/>
      <c r="T31" s="1"/>
    </row>
    <row r="32" spans="1:20" ht="14.25">
      <c r="A32" s="122" t="s">
        <v>123</v>
      </c>
      <c r="B32" s="8">
        <v>45.5</v>
      </c>
      <c r="C32" s="10">
        <f t="shared" si="3"/>
        <v>-2.700000000000003</v>
      </c>
      <c r="D32" s="8">
        <v>40.6</v>
      </c>
      <c r="E32" s="10">
        <f t="shared" si="4"/>
        <v>-2.8999999999999986</v>
      </c>
      <c r="F32" s="8">
        <v>10.8</v>
      </c>
      <c r="G32" s="10">
        <f t="shared" si="0"/>
        <v>1.1000000000000014</v>
      </c>
      <c r="H32" s="8">
        <v>6.8</v>
      </c>
      <c r="I32" s="10">
        <f t="shared" si="1"/>
        <v>1</v>
      </c>
      <c r="J32" s="8">
        <v>3.1</v>
      </c>
      <c r="K32" s="154">
        <f t="shared" si="2"/>
        <v>1.6</v>
      </c>
      <c r="L32" s="1"/>
      <c r="M32" s="1"/>
      <c r="N32" s="1"/>
      <c r="O32" s="1"/>
      <c r="P32" s="1"/>
      <c r="Q32" s="1"/>
      <c r="R32" s="1"/>
      <c r="S32" s="1"/>
      <c r="T32" s="1"/>
    </row>
    <row r="33" spans="1:20" ht="14.25">
      <c r="A33" s="122" t="s">
        <v>124</v>
      </c>
      <c r="B33" s="8">
        <v>46.1</v>
      </c>
      <c r="C33" s="10">
        <f t="shared" si="3"/>
        <v>0</v>
      </c>
      <c r="D33" s="8">
        <v>41.4</v>
      </c>
      <c r="E33" s="10">
        <f t="shared" si="4"/>
        <v>-0.30000000000000426</v>
      </c>
      <c r="F33" s="8">
        <v>10.3</v>
      </c>
      <c r="G33" s="10">
        <f t="shared" si="0"/>
        <v>0.9000000000000004</v>
      </c>
      <c r="H33" s="8">
        <v>6.1</v>
      </c>
      <c r="I33" s="10">
        <f t="shared" si="1"/>
        <v>0.1999999999999993</v>
      </c>
      <c r="J33" s="8">
        <v>3</v>
      </c>
      <c r="K33" s="154">
        <f t="shared" si="2"/>
        <v>1.5</v>
      </c>
      <c r="L33" s="1"/>
      <c r="M33" s="1"/>
      <c r="N33" s="1"/>
      <c r="O33" s="1"/>
      <c r="P33" s="1"/>
      <c r="Q33" s="1"/>
      <c r="R33" s="1"/>
      <c r="S33" s="1"/>
      <c r="T33" s="1"/>
    </row>
    <row r="34" spans="1:20" ht="14.25">
      <c r="A34" s="122" t="s">
        <v>125</v>
      </c>
      <c r="B34" s="8">
        <v>46.4</v>
      </c>
      <c r="C34" s="10">
        <f t="shared" si="3"/>
        <v>0.29999999999999716</v>
      </c>
      <c r="D34" s="8">
        <v>41.5</v>
      </c>
      <c r="E34" s="10">
        <f t="shared" si="4"/>
        <v>-1.1000000000000014</v>
      </c>
      <c r="F34" s="8">
        <v>10.6</v>
      </c>
      <c r="G34" s="10">
        <f t="shared" si="0"/>
        <v>2.8999999999999995</v>
      </c>
      <c r="H34" s="8">
        <v>5.3</v>
      </c>
      <c r="I34" s="10">
        <f t="shared" si="1"/>
        <v>-1.2000000000000002</v>
      </c>
      <c r="J34" s="8">
        <v>3.8</v>
      </c>
      <c r="K34" s="154">
        <f t="shared" si="2"/>
        <v>2.0999999999999996</v>
      </c>
      <c r="L34" s="1"/>
      <c r="M34" s="1"/>
      <c r="N34" s="1"/>
      <c r="O34" s="1"/>
      <c r="P34" s="1"/>
      <c r="Q34" s="1"/>
      <c r="R34" s="1"/>
      <c r="S34" s="1"/>
      <c r="T34" s="1"/>
    </row>
    <row r="35" spans="1:20" ht="14.25">
      <c r="A35" s="122" t="s">
        <v>126</v>
      </c>
      <c r="B35" s="8">
        <v>48.2</v>
      </c>
      <c r="C35" s="10">
        <f t="shared" si="3"/>
        <v>0.10000000000000142</v>
      </c>
      <c r="D35" s="8">
        <v>43</v>
      </c>
      <c r="E35" s="10">
        <f t="shared" si="4"/>
        <v>0.10000000000000142</v>
      </c>
      <c r="F35" s="8">
        <v>10.8</v>
      </c>
      <c r="G35" s="10">
        <f t="shared" si="0"/>
        <v>0</v>
      </c>
      <c r="H35" s="8">
        <v>8.3</v>
      </c>
      <c r="I35" s="10">
        <f t="shared" si="1"/>
        <v>2.6000000000000005</v>
      </c>
      <c r="J35" s="8">
        <v>2.8</v>
      </c>
      <c r="K35" s="154">
        <f t="shared" si="2"/>
        <v>0.19999999999999973</v>
      </c>
      <c r="L35" s="1"/>
      <c r="M35" s="1"/>
      <c r="N35" s="1"/>
      <c r="O35" s="1"/>
      <c r="P35" s="1"/>
      <c r="Q35" s="1"/>
      <c r="R35" s="1"/>
      <c r="S35" s="1"/>
      <c r="T35" s="1"/>
    </row>
    <row r="36" spans="1:20" ht="14.25">
      <c r="A36" s="122" t="s">
        <v>127</v>
      </c>
      <c r="B36" s="8">
        <v>46.8</v>
      </c>
      <c r="C36" s="10">
        <f t="shared" si="3"/>
        <v>1.2999999999999972</v>
      </c>
      <c r="D36" s="8">
        <v>42.57356301411593</v>
      </c>
      <c r="E36" s="10">
        <f t="shared" si="4"/>
        <v>1.973563014115932</v>
      </c>
      <c r="F36" s="8">
        <v>9.010689383868266</v>
      </c>
      <c r="G36" s="10">
        <f t="shared" si="0"/>
        <v>-1.7893106161317345</v>
      </c>
      <c r="H36" s="8">
        <v>6.642712770286769</v>
      </c>
      <c r="I36" s="10">
        <f t="shared" si="1"/>
        <v>-0.15728722971323084</v>
      </c>
      <c r="J36" s="8">
        <v>2.8761632165821123</v>
      </c>
      <c r="K36" s="154">
        <f t="shared" si="2"/>
        <v>-0.22383678341788782</v>
      </c>
      <c r="L36" s="1"/>
      <c r="M36" s="1"/>
      <c r="N36" s="1"/>
      <c r="O36" s="1"/>
      <c r="P36" s="1"/>
      <c r="Q36" s="1"/>
      <c r="R36" s="1"/>
      <c r="S36" s="1"/>
      <c r="T36" s="1"/>
    </row>
    <row r="37" spans="1:20" ht="14.25">
      <c r="A37" s="122" t="s">
        <v>128</v>
      </c>
      <c r="B37" s="9">
        <v>46</v>
      </c>
      <c r="C37" s="10">
        <f t="shared" si="3"/>
        <v>-0.10000000000000142</v>
      </c>
      <c r="D37" s="9">
        <v>42.3</v>
      </c>
      <c r="E37" s="10">
        <f t="shared" si="4"/>
        <v>0.8999999999999986</v>
      </c>
      <c r="F37" s="9">
        <v>8</v>
      </c>
      <c r="G37" s="10">
        <f t="shared" si="0"/>
        <v>-2.3000000000000007</v>
      </c>
      <c r="H37" s="9">
        <v>5.7</v>
      </c>
      <c r="I37" s="10">
        <f t="shared" si="1"/>
        <v>-0.39999999999999947</v>
      </c>
      <c r="J37" s="9">
        <v>2.8</v>
      </c>
      <c r="K37" s="154">
        <f t="shared" si="2"/>
        <v>-0.20000000000000018</v>
      </c>
      <c r="L37" s="1"/>
      <c r="M37" s="1"/>
      <c r="N37" s="1"/>
      <c r="O37" s="1"/>
      <c r="P37" s="1"/>
      <c r="Q37" s="1"/>
      <c r="R37" s="1"/>
      <c r="S37" s="1"/>
      <c r="T37" s="1"/>
    </row>
    <row r="38" spans="1:20" ht="14.25">
      <c r="A38" s="122" t="s">
        <v>129</v>
      </c>
      <c r="B38" s="9">
        <v>45.882256167539715</v>
      </c>
      <c r="C38" s="10">
        <f t="shared" si="3"/>
        <v>-0.5177438324602832</v>
      </c>
      <c r="D38" s="9">
        <v>42.32516900375771</v>
      </c>
      <c r="E38" s="10">
        <f t="shared" si="4"/>
        <v>0.8251690037577077</v>
      </c>
      <c r="F38" s="9">
        <v>7.752642221413929</v>
      </c>
      <c r="G38" s="10">
        <f t="shared" si="0"/>
        <v>-2.847357778586071</v>
      </c>
      <c r="H38" s="9">
        <v>6.4526916957277995</v>
      </c>
      <c r="I38" s="10">
        <f t="shared" si="1"/>
        <v>1.1526916957277997</v>
      </c>
      <c r="J38" s="9">
        <v>3.2294487665036535</v>
      </c>
      <c r="K38" s="154">
        <f t="shared" si="2"/>
        <v>-0.5705512334963463</v>
      </c>
      <c r="L38" s="1"/>
      <c r="M38" s="1"/>
      <c r="N38" s="1"/>
      <c r="O38" s="1"/>
      <c r="P38" s="1"/>
      <c r="Q38" s="1"/>
      <c r="R38" s="1"/>
      <c r="S38" s="1"/>
      <c r="T38" s="1"/>
    </row>
    <row r="39" spans="1:20" ht="14.25">
      <c r="A39" s="122" t="s">
        <v>130</v>
      </c>
      <c r="B39" s="9">
        <v>46.4075682553733</v>
      </c>
      <c r="C39" s="10">
        <f t="shared" si="3"/>
        <v>-1.792431744626704</v>
      </c>
      <c r="D39" s="9">
        <v>43.15944629075668</v>
      </c>
      <c r="E39" s="10">
        <f t="shared" si="4"/>
        <v>0.1594462907566765</v>
      </c>
      <c r="F39" s="9">
        <v>6.999121235447593</v>
      </c>
      <c r="G39" s="10">
        <f t="shared" si="0"/>
        <v>-3.800878764552408</v>
      </c>
      <c r="H39" s="9">
        <v>6.856918056908511</v>
      </c>
      <c r="I39" s="10">
        <f t="shared" si="1"/>
        <v>-1.4430819430914896</v>
      </c>
      <c r="J39" s="9">
        <v>2.0748039810077903</v>
      </c>
      <c r="K39" s="154">
        <f t="shared" si="2"/>
        <v>-0.7251960189922095</v>
      </c>
      <c r="L39" s="1"/>
      <c r="M39" s="1"/>
      <c r="N39" s="1"/>
      <c r="O39" s="1"/>
      <c r="P39" s="1"/>
      <c r="Q39" s="1"/>
      <c r="R39" s="1"/>
      <c r="S39" s="1"/>
      <c r="T39" s="1"/>
    </row>
    <row r="40" spans="1:20" ht="14.25">
      <c r="A40" s="122" t="s">
        <v>131</v>
      </c>
      <c r="B40" s="9">
        <v>46.99848009332401</v>
      </c>
      <c r="C40" s="10">
        <f t="shared" si="3"/>
        <v>0.19848009332401517</v>
      </c>
      <c r="D40" s="9">
        <v>43.51263289324147</v>
      </c>
      <c r="E40" s="10">
        <f t="shared" si="4"/>
        <v>0.9390698791255332</v>
      </c>
      <c r="F40" s="9">
        <v>7.41693602252855</v>
      </c>
      <c r="G40" s="10">
        <f t="shared" si="0"/>
        <v>-1.593753361339716</v>
      </c>
      <c r="H40" s="9">
        <v>4.52870276203039</v>
      </c>
      <c r="I40" s="10">
        <f t="shared" si="1"/>
        <v>-2.114010008256379</v>
      </c>
      <c r="J40" s="9">
        <v>2.2797071824873405</v>
      </c>
      <c r="K40" s="154">
        <f t="shared" si="2"/>
        <v>-0.5964560340947718</v>
      </c>
      <c r="L40" s="1"/>
      <c r="M40" s="1"/>
      <c r="N40" s="1"/>
      <c r="O40" s="1"/>
      <c r="P40" s="1"/>
      <c r="Q40" s="1"/>
      <c r="R40" s="1"/>
      <c r="S40" s="1"/>
      <c r="T40" s="1"/>
    </row>
    <row r="41" spans="1:20" ht="14.25">
      <c r="A41" s="122" t="s">
        <v>132</v>
      </c>
      <c r="B41" s="9">
        <v>46.37653662511265</v>
      </c>
      <c r="C41" s="10">
        <f t="shared" si="3"/>
        <v>0.3765366251126494</v>
      </c>
      <c r="D41" s="9">
        <v>42.74272083512107</v>
      </c>
      <c r="E41" s="10">
        <f t="shared" si="4"/>
        <v>0.4427208351210723</v>
      </c>
      <c r="F41" s="9">
        <v>7.835461753786759</v>
      </c>
      <c r="G41" s="10">
        <f t="shared" si="0"/>
        <v>-0.1645382462132412</v>
      </c>
      <c r="H41" s="9">
        <v>4.890076405852402</v>
      </c>
      <c r="I41" s="10">
        <f t="shared" si="1"/>
        <v>-0.8099235941475982</v>
      </c>
      <c r="J41" s="9">
        <v>3.2480550543124904</v>
      </c>
      <c r="K41" s="154">
        <f t="shared" si="2"/>
        <v>0.4480550543124906</v>
      </c>
      <c r="L41" s="1"/>
      <c r="M41" s="1"/>
      <c r="N41" s="1"/>
      <c r="O41" s="1"/>
      <c r="P41" s="1"/>
      <c r="Q41" s="1"/>
      <c r="R41" s="1"/>
      <c r="S41" s="1"/>
      <c r="T41" s="1"/>
    </row>
    <row r="42" spans="1:20" ht="14.25">
      <c r="A42" s="122" t="s">
        <v>133</v>
      </c>
      <c r="B42" s="9">
        <v>47.0583889225555</v>
      </c>
      <c r="C42" s="10">
        <f t="shared" si="3"/>
        <v>1.1761327550157858</v>
      </c>
      <c r="D42" s="9">
        <v>43.2573358516489</v>
      </c>
      <c r="E42" s="10">
        <f t="shared" si="4"/>
        <v>0.9321668478911889</v>
      </c>
      <c r="F42" s="9">
        <v>8.07731237285249</v>
      </c>
      <c r="G42" s="10">
        <f t="shared" si="0"/>
        <v>0.3246701514385606</v>
      </c>
      <c r="H42" s="9">
        <v>4.128181402138582</v>
      </c>
      <c r="I42" s="10">
        <f t="shared" si="1"/>
        <v>-2.324510293589218</v>
      </c>
      <c r="J42" s="9">
        <v>1.4967079440266955</v>
      </c>
      <c r="K42" s="154">
        <f t="shared" si="2"/>
        <v>-1.732740822476958</v>
      </c>
      <c r="L42" s="1"/>
      <c r="M42" s="1"/>
      <c r="N42" s="1"/>
      <c r="O42" s="1"/>
      <c r="P42" s="1"/>
      <c r="Q42" s="1"/>
      <c r="R42" s="1"/>
      <c r="S42" s="1"/>
      <c r="T42" s="1"/>
    </row>
    <row r="43" spans="1:20" ht="14.25">
      <c r="A43" s="122" t="s">
        <v>134</v>
      </c>
      <c r="B43" s="9">
        <v>47.74505621815448</v>
      </c>
      <c r="C43" s="10">
        <f t="shared" si="3"/>
        <v>1.3374879627811822</v>
      </c>
      <c r="D43" s="9">
        <v>43.083663758297334</v>
      </c>
      <c r="E43" s="10">
        <f t="shared" si="4"/>
        <v>-0.07578253245934263</v>
      </c>
      <c r="F43" s="9">
        <v>9.763089268464745</v>
      </c>
      <c r="G43" s="10">
        <f t="shared" si="0"/>
        <v>2.763968033017152</v>
      </c>
      <c r="H43" s="9">
        <v>4.814701257084077</v>
      </c>
      <c r="I43" s="10">
        <f t="shared" si="1"/>
        <v>-2.042216799824434</v>
      </c>
      <c r="J43" s="9">
        <v>2.63961281942233</v>
      </c>
      <c r="K43" s="154">
        <f t="shared" si="2"/>
        <v>0.5648088384145398</v>
      </c>
      <c r="L43" s="1"/>
      <c r="M43" s="1"/>
      <c r="N43" s="1"/>
      <c r="O43" s="1"/>
      <c r="P43" s="1"/>
      <c r="Q43" s="1"/>
      <c r="R43" s="1"/>
      <c r="S43" s="1"/>
      <c r="T43" s="1"/>
    </row>
    <row r="44" spans="1:20" ht="14.25">
      <c r="A44" s="122" t="s">
        <v>135</v>
      </c>
      <c r="B44" s="9">
        <v>47.410803143929606</v>
      </c>
      <c r="C44" s="10">
        <f t="shared" si="3"/>
        <v>0.41232305060559327</v>
      </c>
      <c r="D44" s="9">
        <v>43.475170635760264</v>
      </c>
      <c r="E44" s="10">
        <f t="shared" si="4"/>
        <v>-0.037462257481202244</v>
      </c>
      <c r="F44" s="9">
        <v>8.301130221780003</v>
      </c>
      <c r="G44" s="10">
        <f t="shared" si="0"/>
        <v>0.8841941992514526</v>
      </c>
      <c r="H44" s="9">
        <v>4.165523442432735</v>
      </c>
      <c r="I44" s="10">
        <f t="shared" si="1"/>
        <v>-0.3631793195976547</v>
      </c>
      <c r="J44" s="9">
        <v>2.8356368612957676</v>
      </c>
      <c r="K44" s="154">
        <f t="shared" si="2"/>
        <v>0.5559296788084271</v>
      </c>
      <c r="L44" s="1"/>
      <c r="M44" s="1"/>
      <c r="N44" s="1"/>
      <c r="O44" s="1"/>
      <c r="P44" s="1"/>
      <c r="Q44" s="1"/>
      <c r="R44" s="1"/>
      <c r="S44" s="1"/>
      <c r="T44" s="1"/>
    </row>
    <row r="45" spans="1:20" ht="14.25">
      <c r="A45" s="122" t="s">
        <v>136</v>
      </c>
      <c r="B45" s="9">
        <v>45.9</v>
      </c>
      <c r="C45" s="10">
        <f t="shared" si="3"/>
        <v>-0.4765366251126508</v>
      </c>
      <c r="D45" s="9">
        <v>42.3</v>
      </c>
      <c r="E45" s="10">
        <f t="shared" si="4"/>
        <v>-0.4427208351210723</v>
      </c>
      <c r="F45" s="9">
        <v>7.7</v>
      </c>
      <c r="G45" s="10">
        <f t="shared" si="0"/>
        <v>-0.13546175378675862</v>
      </c>
      <c r="H45" s="9">
        <v>5</v>
      </c>
      <c r="I45" s="10">
        <f t="shared" si="1"/>
        <v>0.109923594147598</v>
      </c>
      <c r="J45" s="9">
        <v>4.5</v>
      </c>
      <c r="K45" s="154">
        <f t="shared" si="2"/>
        <v>1.2519449456875096</v>
      </c>
      <c r="L45" s="1"/>
      <c r="M45" s="1"/>
      <c r="N45" s="1"/>
      <c r="O45" s="1"/>
      <c r="P45" s="1"/>
      <c r="Q45" s="1"/>
      <c r="R45" s="1"/>
      <c r="S45" s="1"/>
      <c r="T45" s="1"/>
    </row>
    <row r="46" spans="1:20" ht="14.25">
      <c r="A46" s="122" t="s">
        <v>137</v>
      </c>
      <c r="B46" s="9">
        <v>47.41010397706414</v>
      </c>
      <c r="C46" s="10">
        <f t="shared" si="3"/>
        <v>0.35171505450863805</v>
      </c>
      <c r="D46" s="9">
        <v>43.32859408322853</v>
      </c>
      <c r="E46" s="10">
        <f t="shared" si="4"/>
        <v>0.07125823157963396</v>
      </c>
      <c r="F46" s="9">
        <v>8.608945248907547</v>
      </c>
      <c r="G46" s="10">
        <f t="shared" si="0"/>
        <v>0.5316328760550579</v>
      </c>
      <c r="H46" s="9">
        <v>5.341807109007869</v>
      </c>
      <c r="I46" s="10">
        <f t="shared" si="1"/>
        <v>1.213625706869287</v>
      </c>
      <c r="J46" s="9">
        <v>2.3378129881428626</v>
      </c>
      <c r="K46" s="154">
        <f t="shared" si="2"/>
        <v>0.8411050441161672</v>
      </c>
      <c r="L46" s="1"/>
      <c r="M46" s="1"/>
      <c r="N46" s="1"/>
      <c r="O46" s="1"/>
      <c r="P46" s="1"/>
      <c r="Q46" s="1"/>
      <c r="R46" s="1"/>
      <c r="S46" s="1"/>
      <c r="T46" s="1"/>
    </row>
    <row r="47" spans="1:20" ht="14.25">
      <c r="A47" s="122" t="s">
        <v>138</v>
      </c>
      <c r="B47" s="9">
        <v>49.042245413253774</v>
      </c>
      <c r="C47" s="10">
        <f t="shared" si="3"/>
        <v>1.2971891950992926</v>
      </c>
      <c r="D47" s="9">
        <v>44.80982582805585</v>
      </c>
      <c r="E47" s="10">
        <f t="shared" si="4"/>
        <v>1.7261620697585158</v>
      </c>
      <c r="F47" s="9">
        <v>8.630150494810165</v>
      </c>
      <c r="G47" s="10">
        <f t="shared" si="0"/>
        <v>-1.1329387736545797</v>
      </c>
      <c r="H47" s="9">
        <v>5.449114558647158</v>
      </c>
      <c r="I47" s="10">
        <f t="shared" si="1"/>
        <v>0.6344133015630806</v>
      </c>
      <c r="J47" s="9">
        <v>2.008983245483722</v>
      </c>
      <c r="K47" s="154">
        <f t="shared" si="2"/>
        <v>-0.6306295739386081</v>
      </c>
      <c r="L47" s="1"/>
      <c r="M47" s="1"/>
      <c r="N47" s="1"/>
      <c r="O47" s="1"/>
      <c r="P47" s="1"/>
      <c r="Q47" s="1"/>
      <c r="R47" s="1"/>
      <c r="S47" s="1"/>
      <c r="T47" s="1"/>
    </row>
    <row r="48" spans="1:20" ht="14.25">
      <c r="A48" s="122" t="s">
        <v>139</v>
      </c>
      <c r="B48" s="9">
        <v>48.6</v>
      </c>
      <c r="C48" s="10">
        <f t="shared" si="3"/>
        <v>1.1891968560703958</v>
      </c>
      <c r="D48" s="9">
        <v>44.6</v>
      </c>
      <c r="E48" s="10">
        <f t="shared" si="4"/>
        <v>1.1248293642397371</v>
      </c>
      <c r="F48" s="9">
        <v>8.2</v>
      </c>
      <c r="G48" s="10">
        <f t="shared" si="0"/>
        <v>-0.10113022178000364</v>
      </c>
      <c r="H48" s="9">
        <v>5.3</v>
      </c>
      <c r="I48" s="10">
        <f t="shared" si="1"/>
        <v>1.1344765575672646</v>
      </c>
      <c r="J48" s="9">
        <v>2.5</v>
      </c>
      <c r="K48" s="154">
        <f t="shared" si="2"/>
        <v>-0.33563686129576764</v>
      </c>
      <c r="L48" s="1"/>
      <c r="M48" s="1"/>
      <c r="N48" s="1"/>
      <c r="O48" s="1"/>
      <c r="P48" s="1"/>
      <c r="Q48" s="1"/>
      <c r="R48" s="1"/>
      <c r="S48" s="1"/>
      <c r="T48" s="1"/>
    </row>
    <row r="49" spans="1:20" ht="14.25">
      <c r="A49" s="122" t="s">
        <v>140</v>
      </c>
      <c r="B49" s="9">
        <v>48.180711852680574</v>
      </c>
      <c r="C49" s="10">
        <f>_xlfn.IFERROR(IF(AND(ISNUMBER(B45),(B49)),B49-B45,"s/d"),"s/d")</f>
        <v>2.280711852680575</v>
      </c>
      <c r="D49" s="9">
        <v>44.46975670108227</v>
      </c>
      <c r="E49" s="10">
        <f t="shared" si="4"/>
        <v>2.169756701082271</v>
      </c>
      <c r="F49" s="9">
        <v>7.702159243609821</v>
      </c>
      <c r="G49" s="10">
        <f t="shared" si="0"/>
        <v>0.0021592436098210044</v>
      </c>
      <c r="H49" s="9">
        <v>4.189123414686992</v>
      </c>
      <c r="I49" s="10">
        <f t="shared" si="1"/>
        <v>-0.8108765853130082</v>
      </c>
      <c r="J49" s="9">
        <v>2.2738922819936906</v>
      </c>
      <c r="K49" s="154">
        <f t="shared" si="2"/>
        <v>-2.2261077180063094</v>
      </c>
      <c r="L49" s="1"/>
      <c r="M49" s="1"/>
      <c r="N49" s="1"/>
      <c r="O49" s="1"/>
      <c r="P49" s="1"/>
      <c r="Q49" s="1"/>
      <c r="R49" s="1"/>
      <c r="S49" s="1"/>
      <c r="T49" s="1"/>
    </row>
    <row r="50" spans="1:20" ht="14.25">
      <c r="A50" s="122" t="s">
        <v>141</v>
      </c>
      <c r="B50" s="9">
        <v>47.6</v>
      </c>
      <c r="C50" s="10">
        <f t="shared" si="3"/>
        <v>0.18989602293586216</v>
      </c>
      <c r="D50" s="9">
        <v>43.8</v>
      </c>
      <c r="E50" s="10">
        <f t="shared" si="4"/>
        <v>0.4714059167714666</v>
      </c>
      <c r="F50" s="9">
        <v>7.9</v>
      </c>
      <c r="G50" s="10">
        <f t="shared" si="0"/>
        <v>-0.708945248907547</v>
      </c>
      <c r="H50" s="9">
        <v>4.5</v>
      </c>
      <c r="I50" s="10">
        <f t="shared" si="1"/>
        <v>-0.8418071090078687</v>
      </c>
      <c r="J50" s="9">
        <v>3.3</v>
      </c>
      <c r="K50" s="154">
        <f t="shared" si="2"/>
        <v>0.9621870118571372</v>
      </c>
      <c r="L50" s="1"/>
      <c r="M50" s="1"/>
      <c r="N50" s="1"/>
      <c r="O50" s="1"/>
      <c r="P50" s="1"/>
      <c r="Q50" s="1"/>
      <c r="R50" s="1"/>
      <c r="S50" s="1"/>
      <c r="T50" s="1"/>
    </row>
    <row r="51" spans="1:20" ht="14.25">
      <c r="A51" s="122" t="s">
        <v>142</v>
      </c>
      <c r="B51" s="58">
        <v>48.3</v>
      </c>
      <c r="C51" s="154">
        <f>_xlfn.IFERROR(IF(AND(ISNUMBER(B47),(B51)),B51-B47,"s/d"),"s/d")</f>
        <v>-0.7422454132537766</v>
      </c>
      <c r="D51" s="58">
        <v>45</v>
      </c>
      <c r="E51" s="154">
        <f t="shared" si="4"/>
        <v>0.19017417194415032</v>
      </c>
      <c r="F51" s="58">
        <v>6.7</v>
      </c>
      <c r="G51" s="154">
        <f t="shared" si="0"/>
        <v>-1.9301504948101647</v>
      </c>
      <c r="H51" s="58">
        <v>3.7</v>
      </c>
      <c r="I51" s="154">
        <f t="shared" si="1"/>
        <v>-1.7491145586471575</v>
      </c>
      <c r="J51" s="58">
        <v>3.5</v>
      </c>
      <c r="K51" s="155">
        <f t="shared" si="2"/>
        <v>1.491016754516278</v>
      </c>
      <c r="L51" s="1"/>
      <c r="M51" s="1"/>
      <c r="N51" s="1"/>
      <c r="O51" s="1"/>
      <c r="P51" s="1"/>
      <c r="Q51" s="1"/>
      <c r="R51" s="1"/>
      <c r="S51" s="1"/>
      <c r="T51" s="1"/>
    </row>
    <row r="52" spans="1:20" ht="14.25">
      <c r="A52" s="122" t="s">
        <v>143</v>
      </c>
      <c r="B52" s="63">
        <v>47.7</v>
      </c>
      <c r="C52" s="64">
        <f t="shared" si="3"/>
        <v>-0.8999999999999986</v>
      </c>
      <c r="D52" s="63">
        <v>43.2</v>
      </c>
      <c r="E52" s="64">
        <f t="shared" si="4"/>
        <v>-1.3999999999999986</v>
      </c>
      <c r="F52" s="63">
        <v>9.4</v>
      </c>
      <c r="G52" s="64">
        <f t="shared" si="0"/>
        <v>1.200000000000001</v>
      </c>
      <c r="H52" s="63">
        <v>5.8</v>
      </c>
      <c r="I52" s="64">
        <f t="shared" si="1"/>
        <v>0.5</v>
      </c>
      <c r="J52" s="63">
        <v>2</v>
      </c>
      <c r="K52" s="149">
        <f t="shared" si="2"/>
        <v>-0.5</v>
      </c>
      <c r="L52" s="1"/>
      <c r="M52" s="1"/>
      <c r="N52" s="1"/>
      <c r="O52" s="1"/>
      <c r="P52" s="1"/>
      <c r="Q52" s="1"/>
      <c r="R52" s="1"/>
      <c r="S52" s="1"/>
      <c r="T52" s="1"/>
    </row>
    <row r="53" spans="1:20" ht="14.25">
      <c r="A53" s="122" t="s">
        <v>144</v>
      </c>
      <c r="B53" s="63">
        <v>47.2</v>
      </c>
      <c r="C53" s="64">
        <f t="shared" si="3"/>
        <v>-0.9807118526805709</v>
      </c>
      <c r="D53" s="63">
        <v>42.8</v>
      </c>
      <c r="E53" s="64">
        <f t="shared" si="4"/>
        <v>-1.669756701082271</v>
      </c>
      <c r="F53" s="63">
        <v>9.3</v>
      </c>
      <c r="G53" s="64">
        <f t="shared" si="0"/>
        <v>1.5978407563901795</v>
      </c>
      <c r="H53" s="63">
        <v>5.5</v>
      </c>
      <c r="I53" s="64">
        <f t="shared" si="1"/>
        <v>1.3108765853130082</v>
      </c>
      <c r="J53" s="63">
        <v>3.2</v>
      </c>
      <c r="K53" s="149">
        <f t="shared" si="2"/>
        <v>0.9261077180063095</v>
      </c>
      <c r="L53" s="1"/>
      <c r="M53" s="1"/>
      <c r="N53" s="1"/>
      <c r="O53" s="1"/>
      <c r="P53" s="1"/>
      <c r="Q53" s="1"/>
      <c r="R53" s="1"/>
      <c r="S53" s="1"/>
      <c r="T53" s="1"/>
    </row>
    <row r="54" spans="1:20" ht="14.25">
      <c r="A54" s="122" t="s">
        <v>145</v>
      </c>
      <c r="B54" s="63">
        <v>48.8</v>
      </c>
      <c r="C54" s="64">
        <f t="shared" si="3"/>
        <v>1.1999999999999957</v>
      </c>
      <c r="D54" s="63">
        <v>44.6</v>
      </c>
      <c r="E54" s="64">
        <f t="shared" si="4"/>
        <v>0.8000000000000043</v>
      </c>
      <c r="F54" s="63">
        <v>8.7</v>
      </c>
      <c r="G54" s="64">
        <f t="shared" si="0"/>
        <v>0.7999999999999989</v>
      </c>
      <c r="H54" s="63">
        <v>6.6</v>
      </c>
      <c r="I54" s="64">
        <f t="shared" si="1"/>
        <v>2.0999999999999996</v>
      </c>
      <c r="J54" s="63">
        <v>2.4</v>
      </c>
      <c r="K54" s="149">
        <f t="shared" si="2"/>
        <v>-0.8999999999999999</v>
      </c>
      <c r="L54" s="1"/>
      <c r="M54" s="1"/>
      <c r="N54" s="1"/>
      <c r="O54" s="1"/>
      <c r="P54" s="1"/>
      <c r="Q54" s="1"/>
      <c r="R54" s="1"/>
      <c r="S54" s="1"/>
      <c r="T54" s="1"/>
    </row>
    <row r="55" spans="1:20" ht="14.25">
      <c r="A55" s="122" t="s">
        <v>146</v>
      </c>
      <c r="B55" s="63">
        <v>49.3</v>
      </c>
      <c r="C55" s="64">
        <f t="shared" si="3"/>
        <v>1</v>
      </c>
      <c r="D55" s="63">
        <v>44.9</v>
      </c>
      <c r="E55" s="64">
        <f t="shared" si="4"/>
        <v>-0.10000000000000142</v>
      </c>
      <c r="F55" s="63">
        <v>8.8</v>
      </c>
      <c r="G55" s="64">
        <f t="shared" si="0"/>
        <v>2.1000000000000005</v>
      </c>
      <c r="H55" s="63">
        <v>5.3</v>
      </c>
      <c r="I55" s="64">
        <f t="shared" si="1"/>
        <v>1.5999999999999996</v>
      </c>
      <c r="J55" s="63">
        <v>2</v>
      </c>
      <c r="K55" s="149">
        <f t="shared" si="2"/>
        <v>-1.5</v>
      </c>
      <c r="L55" s="1"/>
      <c r="M55" s="1"/>
      <c r="N55" s="1"/>
      <c r="O55" s="1"/>
      <c r="P55" s="1"/>
      <c r="Q55" s="1"/>
      <c r="R55" s="1"/>
      <c r="S55" s="1"/>
      <c r="T55" s="1"/>
    </row>
    <row r="56" spans="1:20" ht="14.25">
      <c r="A56" s="122" t="s">
        <v>147</v>
      </c>
      <c r="B56" s="63">
        <v>48.6</v>
      </c>
      <c r="C56" s="64">
        <f t="shared" si="3"/>
        <v>0.8999999999999986</v>
      </c>
      <c r="D56" s="63">
        <v>44.6</v>
      </c>
      <c r="E56" s="64">
        <f t="shared" si="4"/>
        <v>1.3999999999999986</v>
      </c>
      <c r="F56" s="63">
        <v>8.3</v>
      </c>
      <c r="G56" s="64">
        <f t="shared" si="0"/>
        <v>-1.0999999999999996</v>
      </c>
      <c r="H56" s="63">
        <v>7.1</v>
      </c>
      <c r="I56" s="64">
        <f t="shared" si="1"/>
        <v>1.2999999999999998</v>
      </c>
      <c r="J56" s="63">
        <v>1.9</v>
      </c>
      <c r="K56" s="149">
        <f t="shared" si="2"/>
        <v>-0.10000000000000009</v>
      </c>
      <c r="L56" s="1"/>
      <c r="M56" s="1"/>
      <c r="N56" s="1"/>
      <c r="O56" s="1"/>
      <c r="P56" s="1"/>
      <c r="Q56" s="1"/>
      <c r="R56" s="1"/>
      <c r="S56" s="1"/>
      <c r="T56" s="1"/>
    </row>
    <row r="57" spans="1:20" ht="14.25">
      <c r="A57" s="122" t="s">
        <v>148</v>
      </c>
      <c r="B57" s="63">
        <v>47.6</v>
      </c>
      <c r="C57" s="64">
        <f>_xlfn.IFERROR(IF(AND(ISNUMBER(B53),(B57)),B57-B53,"s/d"),"s/d")</f>
        <v>0.3999999999999986</v>
      </c>
      <c r="D57" s="63">
        <v>43.4</v>
      </c>
      <c r="E57" s="64">
        <f t="shared" si="4"/>
        <v>0.6000000000000014</v>
      </c>
      <c r="F57" s="63">
        <v>8.8</v>
      </c>
      <c r="G57" s="64">
        <f t="shared" si="0"/>
        <v>-0.5</v>
      </c>
      <c r="H57" s="63">
        <v>4.9</v>
      </c>
      <c r="I57" s="64">
        <f t="shared" si="1"/>
        <v>-0.5999999999999996</v>
      </c>
      <c r="J57" s="63">
        <v>2.1</v>
      </c>
      <c r="K57" s="149">
        <f t="shared" si="2"/>
        <v>-1.1</v>
      </c>
      <c r="L57" s="1"/>
      <c r="M57" s="1"/>
      <c r="N57" s="1"/>
      <c r="O57" s="1"/>
      <c r="P57" s="1"/>
      <c r="Q57" s="1"/>
      <c r="R57" s="1"/>
      <c r="S57" s="1"/>
      <c r="T57" s="1"/>
    </row>
    <row r="58" spans="1:20" ht="14.25">
      <c r="A58" s="122" t="s">
        <v>149</v>
      </c>
      <c r="B58" s="137" t="s">
        <v>46</v>
      </c>
      <c r="C58" s="64" t="str">
        <f t="shared" si="3"/>
        <v>s/d</v>
      </c>
      <c r="D58" s="137" t="s">
        <v>46</v>
      </c>
      <c r="E58" s="64" t="str">
        <f t="shared" si="4"/>
        <v>s/d</v>
      </c>
      <c r="F58" s="137" t="s">
        <v>46</v>
      </c>
      <c r="G58" s="64" t="str">
        <f t="shared" si="0"/>
        <v>s/d</v>
      </c>
      <c r="H58" s="137" t="s">
        <v>46</v>
      </c>
      <c r="I58" s="64" t="str">
        <f t="shared" si="1"/>
        <v>s/d</v>
      </c>
      <c r="J58" s="137" t="s">
        <v>46</v>
      </c>
      <c r="K58" s="149" t="str">
        <f t="shared" si="2"/>
        <v>s/d</v>
      </c>
      <c r="L58" s="1"/>
      <c r="M58" s="1"/>
      <c r="N58" s="1"/>
      <c r="O58" s="1"/>
      <c r="P58" s="1"/>
      <c r="Q58" s="1"/>
      <c r="R58" s="1"/>
      <c r="S58" s="1"/>
      <c r="T58" s="1"/>
    </row>
    <row r="59" spans="1:20" ht="14.25">
      <c r="A59" s="122" t="s">
        <v>150</v>
      </c>
      <c r="B59" s="76" t="s">
        <v>46</v>
      </c>
      <c r="C59" s="64" t="str">
        <f t="shared" si="3"/>
        <v>s/d</v>
      </c>
      <c r="D59" s="76" t="s">
        <v>46</v>
      </c>
      <c r="E59" s="64" t="str">
        <f t="shared" si="4"/>
        <v>s/d</v>
      </c>
      <c r="F59" s="76" t="s">
        <v>46</v>
      </c>
      <c r="G59" s="64" t="str">
        <f t="shared" si="0"/>
        <v>s/d</v>
      </c>
      <c r="H59" s="76" t="s">
        <v>46</v>
      </c>
      <c r="I59" s="64" t="str">
        <f t="shared" si="1"/>
        <v>s/d</v>
      </c>
      <c r="J59" s="76" t="s">
        <v>46</v>
      </c>
      <c r="K59" s="149" t="str">
        <f t="shared" si="2"/>
        <v>s/d</v>
      </c>
      <c r="L59" s="1"/>
      <c r="M59" s="1"/>
      <c r="N59" s="1"/>
      <c r="O59" s="1"/>
      <c r="P59" s="1"/>
      <c r="Q59" s="1"/>
      <c r="R59" s="1"/>
      <c r="S59" s="1"/>
      <c r="T59" s="1"/>
    </row>
    <row r="60" spans="1:20" ht="14.25">
      <c r="A60" s="122" t="s">
        <v>151</v>
      </c>
      <c r="B60" s="76">
        <v>47.9</v>
      </c>
      <c r="C60" s="64">
        <f t="shared" si="3"/>
        <v>-0.7000000000000028</v>
      </c>
      <c r="D60" s="76">
        <v>42.3</v>
      </c>
      <c r="E60" s="64">
        <f t="shared" si="4"/>
        <v>-2.3000000000000043</v>
      </c>
      <c r="F60" s="76">
        <v>11.7</v>
      </c>
      <c r="G60" s="64">
        <f t="shared" si="0"/>
        <v>3.3999999999999986</v>
      </c>
      <c r="H60" s="76">
        <v>7.9</v>
      </c>
      <c r="I60" s="64">
        <f t="shared" si="1"/>
        <v>0.8000000000000007</v>
      </c>
      <c r="J60" s="76">
        <v>2.2</v>
      </c>
      <c r="K60" s="149">
        <f t="shared" si="2"/>
        <v>0.30000000000000027</v>
      </c>
      <c r="L60" s="1"/>
      <c r="M60" s="1"/>
      <c r="N60" s="1"/>
      <c r="O60" s="1"/>
      <c r="P60" s="1"/>
      <c r="Q60" s="1"/>
      <c r="R60" s="1"/>
      <c r="S60" s="1"/>
      <c r="T60" s="1"/>
    </row>
    <row r="61" spans="1:11" s="83" customFormat="1" ht="14.25">
      <c r="A61" s="122" t="s">
        <v>152</v>
      </c>
      <c r="B61" s="63">
        <v>47.4</v>
      </c>
      <c r="C61" s="64">
        <f t="shared" si="3"/>
        <v>-0.20000000000000284</v>
      </c>
      <c r="D61" s="63">
        <v>43</v>
      </c>
      <c r="E61" s="64">
        <f t="shared" si="4"/>
        <v>-0.3999999999999986</v>
      </c>
      <c r="F61" s="63">
        <v>9.3</v>
      </c>
      <c r="G61" s="64">
        <f t="shared" si="0"/>
        <v>0.5</v>
      </c>
      <c r="H61" s="63">
        <v>6.3</v>
      </c>
      <c r="I61" s="64">
        <f t="shared" si="1"/>
        <v>1.3999999999999995</v>
      </c>
      <c r="J61" s="63">
        <v>1.8</v>
      </c>
      <c r="K61" s="149">
        <f t="shared" si="2"/>
        <v>-0.30000000000000004</v>
      </c>
    </row>
    <row r="62" spans="1:11" s="83" customFormat="1" ht="14.25">
      <c r="A62" s="122" t="s">
        <v>153</v>
      </c>
      <c r="B62" s="63">
        <v>48.7</v>
      </c>
      <c r="C62" s="136" t="str">
        <f t="shared" si="3"/>
        <v>s/d</v>
      </c>
      <c r="D62" s="63">
        <v>44.6</v>
      </c>
      <c r="E62" s="136" t="str">
        <f t="shared" si="4"/>
        <v>s/d</v>
      </c>
      <c r="F62" s="63">
        <v>8.6</v>
      </c>
      <c r="G62" s="136" t="str">
        <f t="shared" si="0"/>
        <v>s/d</v>
      </c>
      <c r="H62" s="63">
        <v>6.6</v>
      </c>
      <c r="I62" s="136" t="str">
        <f t="shared" si="1"/>
        <v>s/d</v>
      </c>
      <c r="J62" s="63">
        <v>2.3</v>
      </c>
      <c r="K62" s="150" t="str">
        <f t="shared" si="2"/>
        <v>s/d</v>
      </c>
    </row>
    <row r="63" spans="1:11" s="83" customFormat="1" ht="14.25">
      <c r="A63" s="122" t="s">
        <v>154</v>
      </c>
      <c r="B63" s="63">
        <v>47.8</v>
      </c>
      <c r="C63" s="136" t="str">
        <f aca="true" t="shared" si="5" ref="C63:C68">_xlfn.IFERROR(IF(AND(ISNUMBER(B59),(B63)),B63-B59,"s/d"),"s/d")</f>
        <v>s/d</v>
      </c>
      <c r="D63" s="63">
        <v>42.9</v>
      </c>
      <c r="E63" s="136" t="str">
        <f aca="true" t="shared" si="6" ref="E63:E68">_xlfn.IFERROR(IF(AND(ISNUMBER(D59),(D63)),D63-D59,"s/d"),"s/d")</f>
        <v>s/d</v>
      </c>
      <c r="F63" s="63">
        <v>10.3</v>
      </c>
      <c r="G63" s="136" t="str">
        <f t="shared" si="0"/>
        <v>s/d</v>
      </c>
      <c r="H63" s="63">
        <v>7.3</v>
      </c>
      <c r="I63" s="136" t="str">
        <f t="shared" si="1"/>
        <v>s/d</v>
      </c>
      <c r="J63" s="63">
        <v>3.5</v>
      </c>
      <c r="K63" s="150" t="str">
        <f t="shared" si="2"/>
        <v>s/d</v>
      </c>
    </row>
    <row r="64" spans="1:11" s="83" customFormat="1" ht="14.25">
      <c r="A64" s="122" t="s">
        <v>155</v>
      </c>
      <c r="B64" s="63">
        <v>48.2</v>
      </c>
      <c r="C64" s="136">
        <f t="shared" si="5"/>
        <v>0.30000000000000426</v>
      </c>
      <c r="D64" s="63">
        <v>43</v>
      </c>
      <c r="E64" s="136">
        <f t="shared" si="6"/>
        <v>0.7000000000000028</v>
      </c>
      <c r="F64" s="63">
        <v>10.8</v>
      </c>
      <c r="G64" s="136">
        <f>_xlfn.IFERROR(IF(AND(ISNUMBER(F60),(F64)),F64-F60,"s/d"),"s/d")</f>
        <v>-0.8999999999999986</v>
      </c>
      <c r="H64" s="63">
        <v>8.3</v>
      </c>
      <c r="I64" s="136">
        <f>_xlfn.IFERROR(IF(AND(ISNUMBER(H60),(H64)),H64-H60,"s/d"),"s/d")</f>
        <v>0.40000000000000036</v>
      </c>
      <c r="J64" s="63">
        <v>2.8</v>
      </c>
      <c r="K64" s="150">
        <f>_xlfn.IFERROR(IF(AND(ISNUMBER(J60),(J64)),J64-J60,"s/d"),"s/d")</f>
        <v>0.5999999999999996</v>
      </c>
    </row>
    <row r="65" spans="1:11" s="83" customFormat="1" ht="14.25">
      <c r="A65" s="122" t="s">
        <v>156</v>
      </c>
      <c r="B65" s="63">
        <v>46.5</v>
      </c>
      <c r="C65" s="136">
        <f t="shared" si="5"/>
        <v>-0.8999999999999986</v>
      </c>
      <c r="D65" s="63">
        <v>42.6</v>
      </c>
      <c r="E65" s="136">
        <f t="shared" si="6"/>
        <v>-0.3999999999999986</v>
      </c>
      <c r="F65" s="63">
        <v>8.4</v>
      </c>
      <c r="G65" s="136">
        <f>_xlfn.IFERROR(IF(AND(ISNUMBER(F61),(F65)),F65-F61,"s/d"),"s/d")</f>
        <v>-0.9000000000000004</v>
      </c>
      <c r="H65" s="63">
        <v>6.9</v>
      </c>
      <c r="I65" s="136">
        <f>_xlfn.IFERROR(IF(AND(ISNUMBER(H61),(H65)),H65-H61,"s/d"),"s/d")</f>
        <v>0.6000000000000005</v>
      </c>
      <c r="J65" s="63">
        <v>1.9</v>
      </c>
      <c r="K65" s="150">
        <f>_xlfn.IFERROR(IF(AND(ISNUMBER(J61),(J65)),J65-J61,"s/d"),"s/d")</f>
        <v>0.09999999999999987</v>
      </c>
    </row>
    <row r="66" spans="1:11" s="83" customFormat="1" ht="14.25">
      <c r="A66" s="122" t="s">
        <v>68</v>
      </c>
      <c r="B66" s="63">
        <v>46.4</v>
      </c>
      <c r="C66" s="136">
        <f t="shared" si="5"/>
        <v>-2.3000000000000043</v>
      </c>
      <c r="D66" s="63">
        <v>42.8</v>
      </c>
      <c r="E66" s="136">
        <f t="shared" si="6"/>
        <v>-1.8000000000000043</v>
      </c>
      <c r="F66" s="63">
        <v>7.6</v>
      </c>
      <c r="G66" s="136">
        <f>_xlfn.IFERROR(IF(AND(ISNUMBER(F62),(F66)),F66-F62,"s/d"),"s/d")</f>
        <v>-1</v>
      </c>
      <c r="H66" s="63">
        <v>8</v>
      </c>
      <c r="I66" s="136">
        <f>_xlfn.IFERROR(IF(AND(ISNUMBER(H62),(H66)),H66-H62,"s/d"),"s/d")</f>
        <v>1.4000000000000004</v>
      </c>
      <c r="J66" s="63">
        <v>1.6</v>
      </c>
      <c r="K66" s="150">
        <f>_xlfn.IFERROR(IF(AND(ISNUMBER(J62),(J66)),J66-J62,"s/d"),"s/d")</f>
        <v>-0.6999999999999997</v>
      </c>
    </row>
    <row r="67" spans="1:11" s="83" customFormat="1" ht="14.25">
      <c r="A67" s="122" t="s">
        <v>71</v>
      </c>
      <c r="B67" s="185">
        <v>48.7</v>
      </c>
      <c r="C67" s="150">
        <f t="shared" si="5"/>
        <v>0.9000000000000057</v>
      </c>
      <c r="D67" s="185">
        <v>44.2</v>
      </c>
      <c r="E67" s="150">
        <f t="shared" si="6"/>
        <v>1.3000000000000043</v>
      </c>
      <c r="F67" s="185">
        <v>9.2</v>
      </c>
      <c r="G67" s="150">
        <f>_xlfn.IFERROR(IF(AND(ISNUMBER(F63),(F67)),F67-F63,"s/d"),"s/d")</f>
        <v>-1.1000000000000014</v>
      </c>
      <c r="H67" s="185">
        <v>7</v>
      </c>
      <c r="I67" s="150">
        <f>_xlfn.IFERROR(IF(AND(ISNUMBER(H63),(H67)),H67-H63,"s/d"),"s/d")</f>
        <v>-0.2999999999999998</v>
      </c>
      <c r="J67" s="185">
        <v>2</v>
      </c>
      <c r="K67" s="150">
        <f>_xlfn.IFERROR(IF(AND(ISNUMBER(J63),(J67)),J67-J63,"s/d"),"s/d")</f>
        <v>-1.5</v>
      </c>
    </row>
    <row r="68" spans="1:11" s="83" customFormat="1" ht="15" thickBot="1">
      <c r="A68" s="138" t="s">
        <v>157</v>
      </c>
      <c r="B68" s="139">
        <v>47.5</v>
      </c>
      <c r="C68" s="181">
        <f t="shared" si="5"/>
        <v>-0.7000000000000028</v>
      </c>
      <c r="D68" s="139">
        <v>43.7</v>
      </c>
      <c r="E68" s="181">
        <f t="shared" si="6"/>
        <v>0.7000000000000028</v>
      </c>
      <c r="F68" s="139">
        <v>8</v>
      </c>
      <c r="G68" s="181">
        <f>_xlfn.IFERROR(IF(AND(ISNUMBER(F64),(F68)),F68-F64,"s/d"),"s/d")</f>
        <v>-2.8000000000000007</v>
      </c>
      <c r="H68" s="139">
        <v>8.5</v>
      </c>
      <c r="I68" s="181">
        <f>_xlfn.IFERROR(IF(AND(ISNUMBER(H64),(H68)),H68-H64,"s/d"),"s/d")</f>
        <v>0.1999999999999993</v>
      </c>
      <c r="J68" s="139">
        <v>4.2</v>
      </c>
      <c r="K68" s="182">
        <f>_xlfn.IFERROR(IF(AND(ISNUMBER(J64),(J68)),J68-J64,"s/d"),"s/d")</f>
        <v>1.4000000000000004</v>
      </c>
    </row>
    <row r="69" spans="1:20" ht="14.25">
      <c r="A69" s="114" t="s">
        <v>48</v>
      </c>
      <c r="B69" s="104"/>
      <c r="C69" s="104"/>
      <c r="D69" s="104"/>
      <c r="E69" s="104"/>
      <c r="F69" s="104"/>
      <c r="G69" s="104"/>
      <c r="H69" s="104"/>
      <c r="I69" s="104"/>
      <c r="J69" s="104"/>
      <c r="K69" s="104"/>
      <c r="L69" s="1"/>
      <c r="M69" s="1"/>
      <c r="N69" s="1"/>
      <c r="O69" s="1"/>
      <c r="P69" s="1"/>
      <c r="Q69" s="1"/>
      <c r="R69" s="1"/>
      <c r="S69" s="1"/>
      <c r="T69" s="1"/>
    </row>
    <row r="70" spans="1:11" s="83" customFormat="1" ht="14.25">
      <c r="A70" s="115"/>
      <c r="B70" s="147"/>
      <c r="C70" s="116"/>
      <c r="D70" s="116"/>
      <c r="E70" s="116"/>
      <c r="F70" s="116"/>
      <c r="G70" s="116"/>
      <c r="H70" s="116"/>
      <c r="I70" s="116"/>
      <c r="J70" s="116"/>
      <c r="K70" s="116"/>
    </row>
    <row r="71" spans="1:20" ht="14.25">
      <c r="A71" s="117"/>
      <c r="B71" s="118"/>
      <c r="C71" s="104"/>
      <c r="D71" s="104"/>
      <c r="E71" s="104"/>
      <c r="F71" s="104"/>
      <c r="G71" s="104"/>
      <c r="H71" s="104"/>
      <c r="I71" s="104"/>
      <c r="J71" s="104"/>
      <c r="K71" s="104"/>
      <c r="L71" s="1"/>
      <c r="M71" s="1"/>
      <c r="N71" s="1"/>
      <c r="O71" s="1"/>
      <c r="P71" s="1"/>
      <c r="Q71" s="1"/>
      <c r="R71" s="1"/>
      <c r="S71" s="1"/>
      <c r="T71" s="1"/>
    </row>
    <row r="72" spans="1:20" ht="14.25">
      <c r="A72" s="117"/>
      <c r="B72" s="104"/>
      <c r="C72" s="118"/>
      <c r="D72" s="118"/>
      <c r="E72" s="104"/>
      <c r="F72" s="104"/>
      <c r="G72" s="104"/>
      <c r="H72" s="104"/>
      <c r="I72" s="104"/>
      <c r="J72" s="104"/>
      <c r="K72" s="104"/>
      <c r="L72" s="1"/>
      <c r="M72" s="1"/>
      <c r="N72" s="1"/>
      <c r="O72" s="1"/>
      <c r="P72" s="1"/>
      <c r="Q72" s="1"/>
      <c r="R72" s="1"/>
      <c r="S72" s="1"/>
      <c r="T72" s="1"/>
    </row>
    <row r="73" spans="1:20" ht="14.25">
      <c r="A73" s="117"/>
      <c r="B73" s="118"/>
      <c r="C73" s="104"/>
      <c r="D73" s="104"/>
      <c r="E73" s="104"/>
      <c r="F73" s="104"/>
      <c r="G73" s="104"/>
      <c r="H73" s="104"/>
      <c r="I73" s="104"/>
      <c r="J73" s="104"/>
      <c r="K73" s="104"/>
      <c r="L73" s="1"/>
      <c r="M73" s="1"/>
      <c r="N73" s="1"/>
      <c r="O73" s="1"/>
      <c r="P73" s="1"/>
      <c r="Q73" s="1"/>
      <c r="R73" s="1"/>
      <c r="S73" s="1"/>
      <c r="T73" s="1"/>
    </row>
    <row r="74" spans="1:20" ht="14.25">
      <c r="A74" s="117"/>
      <c r="B74" s="118"/>
      <c r="C74" s="104"/>
      <c r="D74" s="104"/>
      <c r="E74" s="104"/>
      <c r="F74" s="104"/>
      <c r="G74" s="104"/>
      <c r="H74" s="104"/>
      <c r="I74" s="104"/>
      <c r="J74" s="104"/>
      <c r="K74" s="104"/>
      <c r="L74" s="1"/>
      <c r="M74" s="1"/>
      <c r="N74" s="1"/>
      <c r="O74" s="1"/>
      <c r="P74" s="1"/>
      <c r="Q74" s="1"/>
      <c r="R74" s="1"/>
      <c r="S74" s="1"/>
      <c r="T74" s="1"/>
    </row>
    <row r="75" spans="1:20" ht="14.25">
      <c r="A75" s="117"/>
      <c r="B75" s="104"/>
      <c r="C75" s="104"/>
      <c r="D75" s="104"/>
      <c r="E75" s="104"/>
      <c r="F75" s="104"/>
      <c r="G75" s="104"/>
      <c r="H75" s="104"/>
      <c r="I75" s="104"/>
      <c r="J75" s="104"/>
      <c r="K75" s="104"/>
      <c r="L75" s="1"/>
      <c r="M75" s="1"/>
      <c r="N75" s="1"/>
      <c r="O75" s="1"/>
      <c r="P75" s="1"/>
      <c r="Q75" s="1"/>
      <c r="R75" s="1"/>
      <c r="S75" s="1"/>
      <c r="T75" s="1"/>
    </row>
    <row r="76" spans="1:20" ht="14.25">
      <c r="A76" s="117"/>
      <c r="B76" s="104"/>
      <c r="C76" s="104"/>
      <c r="D76" s="104"/>
      <c r="E76" s="104"/>
      <c r="F76" s="104"/>
      <c r="G76" s="104"/>
      <c r="H76" s="104"/>
      <c r="I76" s="104"/>
      <c r="J76" s="104"/>
      <c r="K76" s="104"/>
      <c r="L76" s="1"/>
      <c r="M76" s="1"/>
      <c r="N76" s="1"/>
      <c r="O76" s="1"/>
      <c r="P76" s="1"/>
      <c r="Q76" s="1"/>
      <c r="R76" s="1"/>
      <c r="S76" s="1"/>
      <c r="T76" s="1"/>
    </row>
    <row r="77" spans="1:20" ht="14.25">
      <c r="A77" s="117"/>
      <c r="B77" s="104"/>
      <c r="C77" s="104"/>
      <c r="D77" s="104"/>
      <c r="E77" s="104"/>
      <c r="F77" s="104"/>
      <c r="G77" s="104"/>
      <c r="H77" s="104"/>
      <c r="I77" s="104"/>
      <c r="J77" s="104"/>
      <c r="K77" s="104"/>
      <c r="L77" s="1"/>
      <c r="M77" s="1"/>
      <c r="N77" s="1"/>
      <c r="O77" s="1"/>
      <c r="P77" s="1"/>
      <c r="Q77" s="1"/>
      <c r="R77" s="1"/>
      <c r="S77" s="1"/>
      <c r="T77" s="1"/>
    </row>
    <row r="78" spans="1:20" ht="14.25">
      <c r="A78" s="117"/>
      <c r="B78" s="104"/>
      <c r="C78" s="104"/>
      <c r="D78" s="104"/>
      <c r="E78" s="104"/>
      <c r="F78" s="104"/>
      <c r="G78" s="104"/>
      <c r="H78" s="104"/>
      <c r="I78" s="104"/>
      <c r="J78" s="104"/>
      <c r="K78" s="104"/>
      <c r="L78" s="1"/>
      <c r="M78" s="1"/>
      <c r="N78" s="1"/>
      <c r="O78" s="1"/>
      <c r="P78" s="1"/>
      <c r="Q78" s="1"/>
      <c r="R78" s="1"/>
      <c r="S78" s="1"/>
      <c r="T78" s="1"/>
    </row>
    <row r="79" spans="1:20" ht="14.25">
      <c r="A79" s="117"/>
      <c r="B79" s="104"/>
      <c r="C79" s="104"/>
      <c r="D79" s="104"/>
      <c r="E79" s="104"/>
      <c r="F79" s="104"/>
      <c r="G79" s="104"/>
      <c r="H79" s="104"/>
      <c r="I79" s="104"/>
      <c r="J79" s="104"/>
      <c r="K79" s="104"/>
      <c r="L79" s="1"/>
      <c r="M79" s="1"/>
      <c r="N79" s="1"/>
      <c r="O79" s="1"/>
      <c r="P79" s="1"/>
      <c r="Q79" s="1"/>
      <c r="R79" s="1"/>
      <c r="S79" s="1"/>
      <c r="T79" s="1"/>
    </row>
    <row r="80" spans="1:20" ht="14.25">
      <c r="A80" s="117"/>
      <c r="B80" s="104"/>
      <c r="C80" s="104"/>
      <c r="D80" s="104"/>
      <c r="E80" s="104"/>
      <c r="F80" s="104"/>
      <c r="G80" s="104"/>
      <c r="H80" s="104"/>
      <c r="I80" s="104"/>
      <c r="J80" s="104"/>
      <c r="K80" s="104"/>
      <c r="L80" s="1"/>
      <c r="M80" s="1"/>
      <c r="N80" s="1"/>
      <c r="O80" s="1"/>
      <c r="P80" s="1"/>
      <c r="Q80" s="1"/>
      <c r="R80" s="1"/>
      <c r="S80" s="1"/>
      <c r="T80" s="1"/>
    </row>
    <row r="81" spans="1:20" ht="14.25">
      <c r="A81" s="117"/>
      <c r="B81" s="104"/>
      <c r="C81" s="104"/>
      <c r="D81" s="104"/>
      <c r="E81" s="104"/>
      <c r="F81" s="104"/>
      <c r="G81" s="104"/>
      <c r="H81" s="104"/>
      <c r="I81" s="104"/>
      <c r="J81" s="104"/>
      <c r="K81" s="104"/>
      <c r="L81" s="1"/>
      <c r="M81" s="1"/>
      <c r="N81" s="1"/>
      <c r="O81" s="1"/>
      <c r="P81" s="1"/>
      <c r="Q81" s="1"/>
      <c r="R81" s="1"/>
      <c r="S81" s="1"/>
      <c r="T81" s="1"/>
    </row>
    <row r="82" spans="1:20" ht="14.25">
      <c r="A82" s="117"/>
      <c r="B82" s="104"/>
      <c r="C82" s="104"/>
      <c r="D82" s="104"/>
      <c r="E82" s="104"/>
      <c r="F82" s="104"/>
      <c r="G82" s="104"/>
      <c r="H82" s="104"/>
      <c r="I82" s="104"/>
      <c r="J82" s="104"/>
      <c r="K82" s="104"/>
      <c r="L82" s="1"/>
      <c r="M82" s="1"/>
      <c r="N82" s="1"/>
      <c r="O82" s="1"/>
      <c r="P82" s="1"/>
      <c r="Q82" s="1"/>
      <c r="R82" s="1"/>
      <c r="S82" s="1"/>
      <c r="T82" s="1"/>
    </row>
    <row r="83" spans="1:20" ht="14.25">
      <c r="A83" s="117"/>
      <c r="B83" s="104"/>
      <c r="C83" s="104"/>
      <c r="D83" s="104"/>
      <c r="E83" s="104"/>
      <c r="F83" s="104"/>
      <c r="G83" s="104"/>
      <c r="H83" s="104"/>
      <c r="I83" s="104"/>
      <c r="J83" s="104"/>
      <c r="K83" s="104"/>
      <c r="L83" s="1"/>
      <c r="M83" s="1"/>
      <c r="N83" s="1"/>
      <c r="O83" s="1"/>
      <c r="P83" s="1"/>
      <c r="Q83" s="1"/>
      <c r="R83" s="1"/>
      <c r="S83" s="1"/>
      <c r="T83" s="1"/>
    </row>
    <row r="84" spans="1:20" ht="14.25">
      <c r="A84" s="89"/>
      <c r="B84" s="1"/>
      <c r="C84" s="1"/>
      <c r="D84" s="1"/>
      <c r="E84" s="1"/>
      <c r="F84" s="1"/>
      <c r="G84" s="1"/>
      <c r="H84" s="1"/>
      <c r="I84" s="1"/>
      <c r="J84" s="1"/>
      <c r="K84" s="1"/>
      <c r="L84" s="1"/>
      <c r="M84" s="1"/>
      <c r="N84" s="1"/>
      <c r="O84" s="1"/>
      <c r="P84" s="1"/>
      <c r="Q84" s="1"/>
      <c r="R84" s="1"/>
      <c r="S84" s="1"/>
      <c r="T84" s="1"/>
    </row>
  </sheetData>
  <sheetProtection selectLockedCells="1" selectUnlockedCells="1"/>
  <mergeCells count="3">
    <mergeCell ref="A5:A6"/>
    <mergeCell ref="H5:I5"/>
    <mergeCell ref="J5:K5"/>
  </mergeCells>
  <hyperlinks>
    <hyperlink ref="K1" location="Presentación!A1" display="Presentación!A1"/>
  </hyperlinks>
  <printOptions/>
  <pageMargins left="0.7" right="0.7" top="0.75" bottom="0.75" header="0.3" footer="0.3"/>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tabColor theme="0" tint="-0.3499799966812134"/>
    <pageSetUpPr fitToPage="1"/>
  </sheetPr>
  <dimension ref="A1:L275"/>
  <sheetViews>
    <sheetView showGridLines="0" zoomScale="90" zoomScaleNormal="90" zoomScalePageLayoutView="0" workbookViewId="0" topLeftCell="A1">
      <pane xSplit="1" ySplit="7" topLeftCell="B207" activePane="bottomRight" state="frozen"/>
      <selection pane="topLeft" activeCell="A1" sqref="A1"/>
      <selection pane="topRight" activeCell="B1" sqref="B1"/>
      <selection pane="bottomLeft" activeCell="A7" sqref="A7"/>
      <selection pane="bottomRight" activeCell="A1" sqref="A1"/>
    </sheetView>
  </sheetViews>
  <sheetFormatPr defaultColWidth="9.00390625" defaultRowHeight="14.25"/>
  <cols>
    <col min="1" max="1" width="9.625" style="91" customWidth="1"/>
    <col min="2" max="7" width="12.625" style="0" customWidth="1"/>
  </cols>
  <sheetData>
    <row r="1" spans="1:12" ht="14.25">
      <c r="A1" s="119" t="s">
        <v>159</v>
      </c>
      <c r="B1" s="99"/>
      <c r="C1" s="99"/>
      <c r="D1" s="99"/>
      <c r="E1" s="104"/>
      <c r="G1" s="184" t="s">
        <v>160</v>
      </c>
      <c r="H1" s="104"/>
      <c r="I1" s="104"/>
      <c r="J1" s="104"/>
      <c r="K1" s="99"/>
      <c r="L1" s="99"/>
    </row>
    <row r="2" spans="1:12" ht="14.25">
      <c r="A2" s="112" t="s">
        <v>167</v>
      </c>
      <c r="B2" s="104"/>
      <c r="C2" s="104"/>
      <c r="D2" s="104"/>
      <c r="E2" s="104"/>
      <c r="F2" s="104"/>
      <c r="G2" s="104"/>
      <c r="H2" s="104"/>
      <c r="I2" s="104"/>
      <c r="J2" s="104"/>
      <c r="K2" s="99"/>
      <c r="L2" s="99"/>
    </row>
    <row r="3" spans="1:12" ht="14.25">
      <c r="A3" s="112" t="s">
        <v>51</v>
      </c>
      <c r="B3" s="104"/>
      <c r="C3" s="104"/>
      <c r="D3" s="104"/>
      <c r="E3" s="104"/>
      <c r="F3" s="104"/>
      <c r="G3" s="104"/>
      <c r="H3" s="104"/>
      <c r="I3" s="104"/>
      <c r="J3" s="104"/>
      <c r="K3" s="99"/>
      <c r="L3" s="99"/>
    </row>
    <row r="4" spans="1:12" ht="7.5" customHeight="1" thickBot="1">
      <c r="A4" s="113"/>
      <c r="B4" s="104"/>
      <c r="C4" s="104"/>
      <c r="D4" s="104"/>
      <c r="E4" s="104"/>
      <c r="F4" s="104"/>
      <c r="G4" s="104"/>
      <c r="H4" s="104"/>
      <c r="I4" s="104"/>
      <c r="J4" s="104"/>
      <c r="K4" s="99"/>
      <c r="L4" s="99"/>
    </row>
    <row r="5" spans="1:12" ht="15.75" customHeight="1" thickBot="1">
      <c r="A5" s="190" t="s">
        <v>15</v>
      </c>
      <c r="B5" s="188" t="s">
        <v>76</v>
      </c>
      <c r="C5" s="193"/>
      <c r="D5" s="189"/>
      <c r="E5" s="196" t="s">
        <v>77</v>
      </c>
      <c r="F5" s="197"/>
      <c r="G5" s="198"/>
      <c r="H5" s="104"/>
      <c r="I5" s="104"/>
      <c r="J5" s="104"/>
      <c r="K5" s="99"/>
      <c r="L5" s="99"/>
    </row>
    <row r="6" spans="1:12" ht="15.75" thickBot="1">
      <c r="A6" s="191"/>
      <c r="B6" s="194" t="s">
        <v>43</v>
      </c>
      <c r="C6" s="169" t="s">
        <v>74</v>
      </c>
      <c r="D6" s="157"/>
      <c r="E6" s="199"/>
      <c r="F6" s="200"/>
      <c r="G6" s="201"/>
      <c r="H6" s="104"/>
      <c r="I6" s="104"/>
      <c r="J6" s="104"/>
      <c r="K6" s="99"/>
      <c r="L6" s="99"/>
    </row>
    <row r="7" spans="1:12" ht="30.75" thickBot="1">
      <c r="A7" s="192"/>
      <c r="B7" s="195"/>
      <c r="C7" s="170" t="s">
        <v>72</v>
      </c>
      <c r="D7" s="158" t="s">
        <v>73</v>
      </c>
      <c r="E7" s="167" t="s">
        <v>78</v>
      </c>
      <c r="F7" s="167" t="s">
        <v>79</v>
      </c>
      <c r="G7" s="171" t="s">
        <v>80</v>
      </c>
      <c r="H7" s="104"/>
      <c r="I7" s="104"/>
      <c r="J7" s="104"/>
      <c r="K7" s="99"/>
      <c r="L7" s="99"/>
    </row>
    <row r="8" spans="1:12" ht="15.75" thickTop="1">
      <c r="A8" s="163">
        <v>36312</v>
      </c>
      <c r="B8" s="159">
        <v>101.41207189589491</v>
      </c>
      <c r="C8" s="160" t="s">
        <v>23</v>
      </c>
      <c r="D8" s="161" t="s">
        <v>23</v>
      </c>
      <c r="E8" s="159"/>
      <c r="F8" s="160"/>
      <c r="G8" s="168"/>
      <c r="H8" s="104"/>
      <c r="I8" s="104"/>
      <c r="J8" s="104"/>
      <c r="K8" s="99"/>
      <c r="L8" s="99"/>
    </row>
    <row r="9" spans="1:12" ht="15">
      <c r="A9" s="164">
        <v>36342</v>
      </c>
      <c r="B9" s="159">
        <v>101.42353146001915</v>
      </c>
      <c r="C9" s="160">
        <f>(B9-B8)/B8</f>
        <v>0.00011300000000001288</v>
      </c>
      <c r="D9" s="161" t="s">
        <v>23</v>
      </c>
      <c r="E9" s="8">
        <v>2.365</v>
      </c>
      <c r="F9" s="177">
        <v>2.354</v>
      </c>
      <c r="G9" s="178">
        <v>2.36</v>
      </c>
      <c r="H9" s="104"/>
      <c r="I9" s="104"/>
      <c r="J9" s="104"/>
      <c r="K9" s="99"/>
      <c r="L9" s="99"/>
    </row>
    <row r="10" spans="1:12" ht="15">
      <c r="A10" s="164">
        <v>36373</v>
      </c>
      <c r="B10" s="159">
        <v>100.60321793757052</v>
      </c>
      <c r="C10" s="160">
        <f aca="true" t="shared" si="0" ref="C10:C73">(B10-B9)/B9</f>
        <v>-0.00808799999999994</v>
      </c>
      <c r="D10" s="161" t="s">
        <v>23</v>
      </c>
      <c r="E10" s="159">
        <v>1.748</v>
      </c>
      <c r="F10" s="179">
        <v>2.557</v>
      </c>
      <c r="G10" s="180">
        <v>2.153</v>
      </c>
      <c r="H10" s="104"/>
      <c r="I10" s="104"/>
      <c r="J10" s="104"/>
      <c r="K10" s="99"/>
      <c r="L10" s="99"/>
    </row>
    <row r="11" spans="1:12" ht="15">
      <c r="A11" s="164">
        <v>36404</v>
      </c>
      <c r="B11" s="159">
        <v>100.02253616363487</v>
      </c>
      <c r="C11" s="160">
        <f t="shared" si="0"/>
        <v>-0.005771999999999948</v>
      </c>
      <c r="D11" s="161" t="s">
        <v>23</v>
      </c>
      <c r="E11" s="159">
        <v>1.751</v>
      </c>
      <c r="F11" s="179">
        <v>2.328</v>
      </c>
      <c r="G11" s="180">
        <v>2.039</v>
      </c>
      <c r="H11" s="104"/>
      <c r="I11" s="104"/>
      <c r="J11" s="104"/>
      <c r="K11" s="99"/>
      <c r="L11" s="99"/>
    </row>
    <row r="12" spans="1:12" ht="15">
      <c r="A12" s="164">
        <v>36434</v>
      </c>
      <c r="B12" s="159">
        <v>100.19567517373412</v>
      </c>
      <c r="C12" s="160">
        <f t="shared" si="0"/>
        <v>0.0017309999999999652</v>
      </c>
      <c r="D12" s="161" t="s">
        <v>23</v>
      </c>
      <c r="E12" s="159">
        <v>1.928</v>
      </c>
      <c r="F12" s="179">
        <v>1.755</v>
      </c>
      <c r="G12" s="180">
        <v>1.841</v>
      </c>
      <c r="H12" s="104"/>
      <c r="I12" s="104"/>
      <c r="J12" s="104"/>
      <c r="K12" s="99"/>
      <c r="L12" s="99"/>
    </row>
    <row r="13" spans="1:12" ht="15">
      <c r="A13" s="164">
        <v>36465</v>
      </c>
      <c r="B13" s="159">
        <v>101.09212587951352</v>
      </c>
      <c r="C13" s="160">
        <f t="shared" si="0"/>
        <v>0.008947000000000017</v>
      </c>
      <c r="D13" s="161" t="s">
        <v>23</v>
      </c>
      <c r="E13" s="159">
        <v>2.758</v>
      </c>
      <c r="F13" s="179">
        <v>1.863</v>
      </c>
      <c r="G13" s="180">
        <v>2.31</v>
      </c>
      <c r="H13" s="104"/>
      <c r="I13" s="104"/>
      <c r="J13" s="104"/>
      <c r="K13" s="99"/>
      <c r="L13" s="99"/>
    </row>
    <row r="14" spans="1:12" ht="15">
      <c r="A14" s="164">
        <v>36495</v>
      </c>
      <c r="B14" s="159">
        <v>101.293097025762</v>
      </c>
      <c r="C14" s="160">
        <f t="shared" si="0"/>
        <v>0.001988000000000044</v>
      </c>
      <c r="D14" s="161" t="s">
        <v>23</v>
      </c>
      <c r="E14" s="159">
        <v>1.742</v>
      </c>
      <c r="F14" s="179">
        <v>1.544</v>
      </c>
      <c r="G14" s="180">
        <v>1.643</v>
      </c>
      <c r="H14" s="104"/>
      <c r="I14" s="104"/>
      <c r="J14" s="104"/>
      <c r="K14" s="99"/>
      <c r="L14" s="99"/>
    </row>
    <row r="15" spans="1:12" ht="15">
      <c r="A15" s="164">
        <v>36526</v>
      </c>
      <c r="B15" s="159">
        <v>101.7244030328977</v>
      </c>
      <c r="C15" s="160">
        <f t="shared" si="0"/>
        <v>0.004258000000000082</v>
      </c>
      <c r="D15" s="161" t="s">
        <v>23</v>
      </c>
      <c r="E15" s="159">
        <v>2.668</v>
      </c>
      <c r="F15" s="179">
        <v>2.242</v>
      </c>
      <c r="G15" s="180">
        <v>2.455</v>
      </c>
      <c r="H15" s="104"/>
      <c r="I15" s="104"/>
      <c r="J15" s="104"/>
      <c r="K15" s="99"/>
      <c r="L15" s="99"/>
    </row>
    <row r="16" spans="1:12" ht="15">
      <c r="A16" s="164">
        <v>36557</v>
      </c>
      <c r="B16" s="159">
        <v>102.45600493951031</v>
      </c>
      <c r="C16" s="160">
        <f t="shared" si="0"/>
        <v>0.0071920000000000985</v>
      </c>
      <c r="D16" s="161" t="s">
        <v>23</v>
      </c>
      <c r="E16" s="159">
        <v>2.453</v>
      </c>
      <c r="F16" s="179">
        <v>1.734</v>
      </c>
      <c r="G16" s="180">
        <v>2.093</v>
      </c>
      <c r="H16" s="104"/>
      <c r="I16" s="104"/>
      <c r="J16" s="104"/>
      <c r="K16" s="99"/>
      <c r="L16" s="99"/>
    </row>
    <row r="17" spans="1:12" ht="15">
      <c r="A17" s="164">
        <v>36586</v>
      </c>
      <c r="B17" s="159">
        <v>102.25990414605609</v>
      </c>
      <c r="C17" s="160">
        <f t="shared" si="0"/>
        <v>-0.0019139999999999826</v>
      </c>
      <c r="D17" s="161" t="s">
        <v>23</v>
      </c>
      <c r="E17" s="159">
        <v>2.552</v>
      </c>
      <c r="F17" s="179">
        <v>2.744</v>
      </c>
      <c r="G17" s="180">
        <v>2.648</v>
      </c>
      <c r="H17" s="104"/>
      <c r="I17" s="104"/>
      <c r="J17" s="104"/>
      <c r="K17" s="99"/>
      <c r="L17" s="99"/>
    </row>
    <row r="18" spans="1:12" ht="15">
      <c r="A18" s="164">
        <v>36617</v>
      </c>
      <c r="B18" s="159">
        <v>101.927968497198</v>
      </c>
      <c r="C18" s="160">
        <f t="shared" si="0"/>
        <v>-0.003245999999999943</v>
      </c>
      <c r="D18" s="161" t="s">
        <v>23</v>
      </c>
      <c r="E18" s="159">
        <v>1.694</v>
      </c>
      <c r="F18" s="179">
        <v>2.018</v>
      </c>
      <c r="G18" s="180">
        <v>1.856</v>
      </c>
      <c r="H18" s="104"/>
      <c r="I18" s="104"/>
      <c r="J18" s="104"/>
      <c r="K18" s="99"/>
      <c r="L18" s="99"/>
    </row>
    <row r="19" spans="1:12" ht="15">
      <c r="A19" s="164">
        <v>36647</v>
      </c>
      <c r="B19" s="159">
        <v>101.82665209651178</v>
      </c>
      <c r="C19" s="160">
        <f t="shared" si="0"/>
        <v>-0.0009940000000000068</v>
      </c>
      <c r="D19" s="161" t="s">
        <v>23</v>
      </c>
      <c r="E19" s="159">
        <v>1.612</v>
      </c>
      <c r="F19" s="179">
        <v>1.712</v>
      </c>
      <c r="G19" s="180">
        <v>1.662</v>
      </c>
      <c r="H19" s="104"/>
      <c r="I19" s="104"/>
      <c r="J19" s="104"/>
      <c r="K19" s="99"/>
      <c r="L19" s="99"/>
    </row>
    <row r="20" spans="1:12" ht="15">
      <c r="A20" s="164">
        <v>36678</v>
      </c>
      <c r="B20" s="159">
        <v>101.80190822005233</v>
      </c>
      <c r="C20" s="160">
        <f t="shared" si="0"/>
        <v>-0.00024300000000001035</v>
      </c>
      <c r="D20" s="161">
        <f>(B20-B8)/B8</f>
        <v>0.0038440820394400684</v>
      </c>
      <c r="E20" s="159">
        <v>2.319</v>
      </c>
      <c r="F20" s="179">
        <v>2.343</v>
      </c>
      <c r="G20" s="180">
        <v>2.331</v>
      </c>
      <c r="H20" s="104"/>
      <c r="I20" s="104"/>
      <c r="J20" s="104"/>
      <c r="K20" s="99"/>
      <c r="L20" s="99"/>
    </row>
    <row r="21" spans="1:12" ht="15">
      <c r="A21" s="164">
        <v>36708</v>
      </c>
      <c r="B21" s="159">
        <v>101.50342502515113</v>
      </c>
      <c r="C21" s="160">
        <f t="shared" si="0"/>
        <v>-0.0029320000000000136</v>
      </c>
      <c r="D21" s="161">
        <f aca="true" t="shared" si="1" ref="D21:D84">(B21-B9)/B9</f>
        <v>0.0007877221782942562</v>
      </c>
      <c r="E21" s="159">
        <v>2.152</v>
      </c>
      <c r="F21" s="179">
        <v>2.445</v>
      </c>
      <c r="G21" s="180">
        <v>2.298</v>
      </c>
      <c r="H21" s="104"/>
      <c r="I21" s="104"/>
      <c r="J21" s="104"/>
      <c r="K21" s="99"/>
      <c r="L21" s="99"/>
    </row>
    <row r="22" spans="1:12" ht="15">
      <c r="A22" s="164">
        <v>36739</v>
      </c>
      <c r="B22" s="159">
        <v>101.13415556490963</v>
      </c>
      <c r="C22" s="160">
        <f t="shared" si="0"/>
        <v>-0.0036379999999999763</v>
      </c>
      <c r="D22" s="161">
        <f t="shared" si="1"/>
        <v>0.005277541198220796</v>
      </c>
      <c r="E22" s="159">
        <v>2.536</v>
      </c>
      <c r="F22" s="179">
        <v>2.899</v>
      </c>
      <c r="G22" s="180">
        <v>2.717</v>
      </c>
      <c r="H22" s="104"/>
      <c r="I22" s="104"/>
      <c r="J22" s="104"/>
      <c r="K22" s="99"/>
      <c r="L22" s="99"/>
    </row>
    <row r="23" spans="1:12" ht="15">
      <c r="A23" s="164">
        <v>36770</v>
      </c>
      <c r="B23" s="159">
        <v>101.74561266945507</v>
      </c>
      <c r="C23" s="160">
        <f t="shared" si="0"/>
        <v>0.006045999999999933</v>
      </c>
      <c r="D23" s="161">
        <f t="shared" si="1"/>
        <v>0.0172268827797096</v>
      </c>
      <c r="E23" s="159">
        <v>3.202</v>
      </c>
      <c r="F23" s="179">
        <v>2.597</v>
      </c>
      <c r="G23" s="180">
        <v>2.899</v>
      </c>
      <c r="H23" s="104"/>
      <c r="I23" s="104"/>
      <c r="J23" s="104"/>
      <c r="K23" s="99"/>
      <c r="L23" s="99"/>
    </row>
    <row r="24" spans="1:12" ht="15">
      <c r="A24" s="164">
        <v>36800</v>
      </c>
      <c r="B24" s="159">
        <v>102.47502696668239</v>
      </c>
      <c r="C24" s="160">
        <f t="shared" si="0"/>
        <v>0.007168999999999987</v>
      </c>
      <c r="D24" s="161">
        <f t="shared" si="1"/>
        <v>0.02274900377681969</v>
      </c>
      <c r="E24" s="159">
        <v>3.55</v>
      </c>
      <c r="F24" s="179">
        <v>2.833</v>
      </c>
      <c r="G24" s="180">
        <v>3.192</v>
      </c>
      <c r="H24" s="104"/>
      <c r="I24" s="104"/>
      <c r="J24" s="104"/>
      <c r="K24" s="99"/>
      <c r="L24" s="99"/>
    </row>
    <row r="25" spans="1:12" ht="15">
      <c r="A25" s="164">
        <v>36831</v>
      </c>
      <c r="B25" s="159">
        <v>102.99426792832257</v>
      </c>
      <c r="C25" s="160">
        <f t="shared" si="0"/>
        <v>0.005066999999999993</v>
      </c>
      <c r="D25" s="161">
        <f t="shared" si="1"/>
        <v>0.01881592688115115</v>
      </c>
      <c r="E25" s="159">
        <v>3.256</v>
      </c>
      <c r="F25" s="179">
        <v>2.749</v>
      </c>
      <c r="G25" s="180">
        <v>3.002</v>
      </c>
      <c r="H25" s="104"/>
      <c r="I25" s="104"/>
      <c r="J25" s="104"/>
      <c r="K25" s="99"/>
      <c r="L25" s="99"/>
    </row>
    <row r="26" spans="1:12" ht="15">
      <c r="A26" s="164">
        <v>36861</v>
      </c>
      <c r="B26" s="159">
        <v>103.66012587047918</v>
      </c>
      <c r="C26" s="160">
        <f t="shared" si="0"/>
        <v>0.0064650000000000055</v>
      </c>
      <c r="D26" s="161">
        <f t="shared" si="1"/>
        <v>0.023368116033762633</v>
      </c>
      <c r="E26" s="159">
        <v>2.956</v>
      </c>
      <c r="F26" s="179">
        <v>2.31</v>
      </c>
      <c r="G26" s="180">
        <v>2.633</v>
      </c>
      <c r="H26" s="104"/>
      <c r="I26" s="104"/>
      <c r="J26" s="104"/>
      <c r="K26" s="99"/>
      <c r="L26" s="99"/>
    </row>
    <row r="27" spans="1:12" ht="15">
      <c r="A27" s="164">
        <v>36892</v>
      </c>
      <c r="B27" s="159">
        <v>103.4588179060387</v>
      </c>
      <c r="C27" s="160">
        <f t="shared" si="0"/>
        <v>-0.0019420000000000338</v>
      </c>
      <c r="D27" s="161">
        <f t="shared" si="1"/>
        <v>0.01705013567472198</v>
      </c>
      <c r="E27" s="159">
        <v>2.236</v>
      </c>
      <c r="F27" s="179">
        <v>2.43</v>
      </c>
      <c r="G27" s="180">
        <v>2.333</v>
      </c>
      <c r="H27" s="104"/>
      <c r="I27" s="104"/>
      <c r="J27" s="104"/>
      <c r="K27" s="99"/>
      <c r="L27" s="99"/>
    </row>
    <row r="28" spans="1:12" ht="15">
      <c r="A28" s="164">
        <v>36923</v>
      </c>
      <c r="B28" s="159">
        <v>103.22117300130853</v>
      </c>
      <c r="C28" s="160">
        <f t="shared" si="0"/>
        <v>-0.0022970000000000373</v>
      </c>
      <c r="D28" s="161">
        <f t="shared" si="1"/>
        <v>0.007468259788676843</v>
      </c>
      <c r="E28" s="159">
        <v>2.363</v>
      </c>
      <c r="F28" s="179">
        <v>2.593</v>
      </c>
      <c r="G28" s="180">
        <v>2.478</v>
      </c>
      <c r="H28" s="104"/>
      <c r="I28" s="104"/>
      <c r="J28" s="104"/>
      <c r="K28" s="99"/>
      <c r="L28" s="99"/>
    </row>
    <row r="29" spans="1:12" ht="15">
      <c r="A29" s="164">
        <v>36951</v>
      </c>
      <c r="B29" s="159">
        <v>103.45631083340551</v>
      </c>
      <c r="C29" s="160">
        <f t="shared" si="0"/>
        <v>0.002278000000000006</v>
      </c>
      <c r="D29" s="161">
        <f t="shared" si="1"/>
        <v>0.011699665644519047</v>
      </c>
      <c r="E29" s="159">
        <v>2.823</v>
      </c>
      <c r="F29" s="179">
        <v>2.595</v>
      </c>
      <c r="G29" s="180">
        <v>2.709</v>
      </c>
      <c r="H29" s="104"/>
      <c r="I29" s="104"/>
      <c r="J29" s="104"/>
      <c r="K29" s="99"/>
      <c r="L29" s="99"/>
    </row>
    <row r="30" spans="1:12" ht="15">
      <c r="A30" s="164">
        <v>36982</v>
      </c>
      <c r="B30" s="159">
        <v>102.61510757001909</v>
      </c>
      <c r="C30" s="160">
        <f t="shared" si="0"/>
        <v>-0.008130999999999984</v>
      </c>
      <c r="D30" s="161">
        <f t="shared" si="1"/>
        <v>0.006741418306987904</v>
      </c>
      <c r="E30" s="159">
        <v>1.778</v>
      </c>
      <c r="F30" s="179">
        <v>2.591</v>
      </c>
      <c r="G30" s="180">
        <v>2.184</v>
      </c>
      <c r="H30" s="104"/>
      <c r="I30" s="104"/>
      <c r="J30" s="104"/>
      <c r="K30" s="99"/>
      <c r="L30" s="99"/>
    </row>
    <row r="31" spans="1:12" ht="15">
      <c r="A31" s="164">
        <v>37012</v>
      </c>
      <c r="B31" s="159">
        <v>101.63544113804812</v>
      </c>
      <c r="C31" s="160">
        <f t="shared" si="0"/>
        <v>-0.009546999999999969</v>
      </c>
      <c r="D31" s="161">
        <f t="shared" si="1"/>
        <v>-0.0018778085552928335</v>
      </c>
      <c r="E31" s="159">
        <v>1.653</v>
      </c>
      <c r="F31" s="179">
        <v>2.608</v>
      </c>
      <c r="G31" s="180">
        <v>2.131</v>
      </c>
      <c r="H31" s="104"/>
      <c r="I31" s="104"/>
      <c r="J31" s="104"/>
      <c r="K31" s="99"/>
      <c r="L31" s="99"/>
    </row>
    <row r="32" spans="1:12" ht="15">
      <c r="A32" s="164">
        <v>37043</v>
      </c>
      <c r="B32" s="159">
        <v>101.57842365556968</v>
      </c>
      <c r="C32" s="160">
        <f t="shared" si="0"/>
        <v>-0.000560999999999981</v>
      </c>
      <c r="D32" s="161">
        <f t="shared" si="1"/>
        <v>-0.0021952885598133195</v>
      </c>
      <c r="E32" s="159">
        <v>2.196</v>
      </c>
      <c r="F32" s="179">
        <v>2.252</v>
      </c>
      <c r="G32" s="180">
        <v>2.224</v>
      </c>
      <c r="H32" s="104"/>
      <c r="I32" s="104"/>
      <c r="J32" s="104"/>
      <c r="K32" s="99"/>
      <c r="L32" s="99"/>
    </row>
    <row r="33" spans="1:12" ht="15">
      <c r="A33" s="164">
        <v>37073</v>
      </c>
      <c r="B33" s="159">
        <v>100.65030159862874</v>
      </c>
      <c r="C33" s="160">
        <f t="shared" si="0"/>
        <v>-0.009136999999999956</v>
      </c>
      <c r="D33" s="161">
        <f t="shared" si="1"/>
        <v>-0.008404873296748314</v>
      </c>
      <c r="E33" s="159">
        <v>1.801</v>
      </c>
      <c r="F33" s="179">
        <v>2.715</v>
      </c>
      <c r="G33" s="180">
        <v>2.258</v>
      </c>
      <c r="H33" s="104"/>
      <c r="I33" s="104"/>
      <c r="J33" s="104"/>
      <c r="K33" s="99"/>
      <c r="L33" s="99"/>
    </row>
    <row r="34" spans="1:12" ht="15">
      <c r="A34" s="164">
        <v>37104</v>
      </c>
      <c r="B34" s="159">
        <v>100</v>
      </c>
      <c r="C34" s="160">
        <f t="shared" si="0"/>
        <v>-0.0064610000000000336</v>
      </c>
      <c r="D34" s="161">
        <f t="shared" si="1"/>
        <v>-0.0112143672785374</v>
      </c>
      <c r="E34" s="159">
        <v>1.263</v>
      </c>
      <c r="F34" s="179">
        <v>1.9091</v>
      </c>
      <c r="G34" s="180">
        <v>1.58605</v>
      </c>
      <c r="H34" s="104"/>
      <c r="I34" s="104"/>
      <c r="J34" s="104"/>
      <c r="K34" s="99"/>
      <c r="L34" s="99"/>
    </row>
    <row r="35" spans="1:12" ht="15">
      <c r="A35" s="164">
        <v>37135</v>
      </c>
      <c r="B35" s="159">
        <v>99.2649</v>
      </c>
      <c r="C35" s="160">
        <f t="shared" si="0"/>
        <v>-0.007351000000000028</v>
      </c>
      <c r="D35" s="161">
        <f t="shared" si="1"/>
        <v>-0.0243815197959863</v>
      </c>
      <c r="E35" s="159">
        <v>1.298</v>
      </c>
      <c r="F35" s="179">
        <v>2.0331</v>
      </c>
      <c r="G35" s="180">
        <v>1.66555</v>
      </c>
      <c r="H35" s="104"/>
      <c r="I35" s="104"/>
      <c r="J35" s="104"/>
      <c r="K35" s="99"/>
      <c r="L35" s="99"/>
    </row>
    <row r="36" spans="1:12" ht="15">
      <c r="A36" s="164">
        <v>37165</v>
      </c>
      <c r="B36" s="159">
        <v>98.95866778349999</v>
      </c>
      <c r="C36" s="160">
        <f t="shared" si="0"/>
        <v>-0.0030850000000000695</v>
      </c>
      <c r="D36" s="161">
        <f t="shared" si="1"/>
        <v>-0.03431430356515713</v>
      </c>
      <c r="E36" s="159">
        <v>1.904</v>
      </c>
      <c r="F36" s="179">
        <v>2.2125</v>
      </c>
      <c r="G36" s="180">
        <v>2.05825</v>
      </c>
      <c r="H36" s="104"/>
      <c r="I36" s="104"/>
      <c r="J36" s="104"/>
      <c r="K36" s="99"/>
      <c r="L36" s="99"/>
    </row>
    <row r="37" spans="1:12" ht="15">
      <c r="A37" s="164">
        <v>37196</v>
      </c>
      <c r="B37" s="159">
        <v>98.7402660037018</v>
      </c>
      <c r="C37" s="160">
        <f t="shared" si="0"/>
        <v>-0.002207000000000007</v>
      </c>
      <c r="D37" s="161">
        <f t="shared" si="1"/>
        <v>-0.04130328813620268</v>
      </c>
      <c r="E37" s="159">
        <v>1.923</v>
      </c>
      <c r="F37" s="179">
        <v>2.1437</v>
      </c>
      <c r="G37" s="180">
        <v>2.03335</v>
      </c>
      <c r="H37" s="104"/>
      <c r="I37" s="104"/>
      <c r="J37" s="104"/>
      <c r="K37" s="99"/>
      <c r="L37" s="99"/>
    </row>
    <row r="38" spans="1:12" ht="15">
      <c r="A38" s="164">
        <v>37226</v>
      </c>
      <c r="B38" s="159">
        <v>98.4170891130717</v>
      </c>
      <c r="C38" s="160">
        <f t="shared" si="0"/>
        <v>-0.0032729999999999235</v>
      </c>
      <c r="D38" s="161">
        <f t="shared" si="1"/>
        <v>-0.050579108537438286</v>
      </c>
      <c r="E38" s="159">
        <v>1.228</v>
      </c>
      <c r="F38" s="179">
        <v>1.5553</v>
      </c>
      <c r="G38" s="180">
        <v>1.3916499999999998</v>
      </c>
      <c r="H38" s="104"/>
      <c r="I38" s="104"/>
      <c r="J38" s="104"/>
      <c r="K38" s="99"/>
      <c r="L38" s="99"/>
    </row>
    <row r="39" spans="1:12" ht="15">
      <c r="A39" s="164">
        <v>37257</v>
      </c>
      <c r="B39" s="159">
        <v>96.1726873958481</v>
      </c>
      <c r="C39" s="160">
        <f t="shared" si="0"/>
        <v>-0.022804999999999957</v>
      </c>
      <c r="D39" s="161">
        <f t="shared" si="1"/>
        <v>-0.07042541812924893</v>
      </c>
      <c r="E39" s="159">
        <v>0.584</v>
      </c>
      <c r="F39" s="179">
        <v>2.8645</v>
      </c>
      <c r="G39" s="180">
        <v>1.72425</v>
      </c>
      <c r="H39" s="104"/>
      <c r="I39" s="104"/>
      <c r="J39" s="104"/>
      <c r="K39" s="99"/>
      <c r="L39" s="99"/>
    </row>
    <row r="40" spans="1:12" ht="15">
      <c r="A40" s="164">
        <v>37288</v>
      </c>
      <c r="B40" s="159">
        <v>95.02044242815845</v>
      </c>
      <c r="C40" s="160">
        <f t="shared" si="0"/>
        <v>-0.011980999999999981</v>
      </c>
      <c r="D40" s="161">
        <f t="shared" si="1"/>
        <v>-0.07944814358044663</v>
      </c>
      <c r="E40" s="159">
        <v>1.159</v>
      </c>
      <c r="F40" s="179">
        <v>2.3571</v>
      </c>
      <c r="G40" s="180">
        <v>1.75805</v>
      </c>
      <c r="H40" s="104"/>
      <c r="I40" s="104"/>
      <c r="J40" s="104"/>
      <c r="K40" s="99"/>
      <c r="L40" s="99"/>
    </row>
    <row r="41" spans="1:12" ht="15">
      <c r="A41" s="164">
        <v>37316</v>
      </c>
      <c r="B41" s="159">
        <v>93.4562159049061</v>
      </c>
      <c r="C41" s="160">
        <f t="shared" si="0"/>
        <v>-0.016461999999999997</v>
      </c>
      <c r="D41" s="161">
        <f t="shared" si="1"/>
        <v>-0.0966600765863616</v>
      </c>
      <c r="E41" s="159">
        <v>0.963</v>
      </c>
      <c r="F41" s="179">
        <v>2.6092</v>
      </c>
      <c r="G41" s="180">
        <v>1.7861</v>
      </c>
      <c r="H41" s="104"/>
      <c r="I41" s="104"/>
      <c r="J41" s="104"/>
      <c r="K41" s="99"/>
      <c r="L41" s="99"/>
    </row>
    <row r="42" spans="1:12" ht="15">
      <c r="A42" s="164">
        <v>37347</v>
      </c>
      <c r="B42" s="159">
        <v>92.81949870594597</v>
      </c>
      <c r="C42" s="160">
        <f t="shared" si="0"/>
        <v>-0.006813000000000023</v>
      </c>
      <c r="D42" s="161">
        <f t="shared" si="1"/>
        <v>-0.0954597144225485</v>
      </c>
      <c r="E42" s="159">
        <v>0.939</v>
      </c>
      <c r="F42" s="179">
        <v>1.6202999999999999</v>
      </c>
      <c r="G42" s="180">
        <v>1.27965</v>
      </c>
      <c r="H42" s="104"/>
      <c r="I42" s="104"/>
      <c r="J42" s="104"/>
      <c r="K42" s="99"/>
      <c r="L42" s="99"/>
    </row>
    <row r="43" spans="1:12" ht="15">
      <c r="A43" s="164">
        <v>37377</v>
      </c>
      <c r="B43" s="159">
        <v>92.31957288591575</v>
      </c>
      <c r="C43" s="160">
        <f t="shared" si="0"/>
        <v>-0.005386000000000031</v>
      </c>
      <c r="D43" s="161">
        <f t="shared" si="1"/>
        <v>-0.09165964301250913</v>
      </c>
      <c r="E43" s="159">
        <v>0.971</v>
      </c>
      <c r="F43" s="179">
        <v>1.5095999999999998</v>
      </c>
      <c r="G43" s="180">
        <v>1.2403</v>
      </c>
      <c r="H43" s="104"/>
      <c r="I43" s="104"/>
      <c r="J43" s="104"/>
      <c r="K43" s="99"/>
      <c r="L43" s="99"/>
    </row>
    <row r="44" spans="1:12" ht="15">
      <c r="A44" s="164">
        <v>37408</v>
      </c>
      <c r="B44" s="159">
        <v>92.17149229100673</v>
      </c>
      <c r="C44" s="160">
        <f t="shared" si="0"/>
        <v>-0.0016040000000001019</v>
      </c>
      <c r="D44" s="161">
        <f t="shared" si="1"/>
        <v>-0.09260757379401562</v>
      </c>
      <c r="E44" s="159">
        <v>1.103</v>
      </c>
      <c r="F44" s="179">
        <v>1.2633999999999999</v>
      </c>
      <c r="G44" s="180">
        <v>1.1831999999999998</v>
      </c>
      <c r="H44" s="104"/>
      <c r="I44" s="104"/>
      <c r="J44" s="104"/>
      <c r="K44" s="99"/>
      <c r="L44" s="99"/>
    </row>
    <row r="45" spans="1:12" ht="15">
      <c r="A45" s="164">
        <v>37438</v>
      </c>
      <c r="B45" s="159">
        <v>91.8417026915895</v>
      </c>
      <c r="C45" s="160">
        <f t="shared" si="0"/>
        <v>-0.0035780000000000325</v>
      </c>
      <c r="D45" s="161">
        <f t="shared" si="1"/>
        <v>-0.08751686549500859</v>
      </c>
      <c r="E45" s="159">
        <v>1.31</v>
      </c>
      <c r="F45" s="179">
        <v>1.6678000000000002</v>
      </c>
      <c r="G45" s="180">
        <v>1.4889000000000001</v>
      </c>
      <c r="H45" s="104"/>
      <c r="I45" s="104"/>
      <c r="J45" s="104"/>
      <c r="K45" s="99"/>
      <c r="L45" s="99"/>
    </row>
    <row r="46" spans="1:12" ht="15">
      <c r="A46" s="164">
        <v>37469</v>
      </c>
      <c r="B46" s="159">
        <v>91.39581122502183</v>
      </c>
      <c r="C46" s="160">
        <f t="shared" si="0"/>
        <v>-0.004855000000000065</v>
      </c>
      <c r="D46" s="161">
        <f t="shared" si="1"/>
        <v>-0.08604188774978169</v>
      </c>
      <c r="E46" s="159">
        <v>0.904</v>
      </c>
      <c r="F46" s="179">
        <v>1.3895</v>
      </c>
      <c r="G46" s="180">
        <v>1.14675</v>
      </c>
      <c r="H46" s="104"/>
      <c r="I46" s="104"/>
      <c r="J46" s="104"/>
      <c r="K46" s="99"/>
      <c r="L46" s="99"/>
    </row>
    <row r="47" spans="1:12" ht="15">
      <c r="A47" s="164">
        <v>37500</v>
      </c>
      <c r="B47" s="159">
        <v>91.46253016721609</v>
      </c>
      <c r="C47" s="160">
        <f t="shared" si="0"/>
        <v>0.0007299999999998986</v>
      </c>
      <c r="D47" s="161">
        <f t="shared" si="1"/>
        <v>-0.0786014979391901</v>
      </c>
      <c r="E47" s="159">
        <v>1.457</v>
      </c>
      <c r="F47" s="179">
        <v>1.3840000000000001</v>
      </c>
      <c r="G47" s="180">
        <v>1.4205</v>
      </c>
      <c r="H47" s="104"/>
      <c r="I47" s="104"/>
      <c r="J47" s="104"/>
      <c r="K47" s="99"/>
      <c r="L47" s="99"/>
    </row>
    <row r="48" spans="1:12" ht="15">
      <c r="A48" s="164">
        <v>37530</v>
      </c>
      <c r="B48" s="159">
        <v>91.96365337000226</v>
      </c>
      <c r="C48" s="160">
        <f t="shared" si="0"/>
        <v>0.00547899999999998</v>
      </c>
      <c r="D48" s="161">
        <f t="shared" si="1"/>
        <v>-0.07068622254294385</v>
      </c>
      <c r="E48" s="159">
        <v>1.544</v>
      </c>
      <c r="F48" s="179">
        <v>0.9961</v>
      </c>
      <c r="G48" s="180">
        <v>1.27005</v>
      </c>
      <c r="H48" s="104"/>
      <c r="I48" s="104"/>
      <c r="J48" s="104"/>
      <c r="K48" s="99"/>
      <c r="L48" s="99"/>
    </row>
    <row r="49" spans="1:12" ht="15">
      <c r="A49" s="164">
        <v>37561</v>
      </c>
      <c r="B49" s="159">
        <v>92.9467448245276</v>
      </c>
      <c r="C49" s="160">
        <f t="shared" si="0"/>
        <v>0.010690000000000133</v>
      </c>
      <c r="D49" s="161">
        <f t="shared" si="1"/>
        <v>-0.05867435255802334</v>
      </c>
      <c r="E49" s="159">
        <v>2.342</v>
      </c>
      <c r="F49" s="179">
        <v>1.2730000000000001</v>
      </c>
      <c r="G49" s="180">
        <v>1.8075</v>
      </c>
      <c r="H49" s="104"/>
      <c r="I49" s="104"/>
      <c r="J49" s="104"/>
      <c r="K49" s="99"/>
      <c r="L49" s="99"/>
    </row>
    <row r="50" spans="1:12" ht="15">
      <c r="A50" s="164">
        <v>37591</v>
      </c>
      <c r="B50" s="159">
        <v>93.31323383937071</v>
      </c>
      <c r="C50" s="160">
        <f t="shared" si="0"/>
        <v>0.003942999999999988</v>
      </c>
      <c r="D50" s="161">
        <f t="shared" si="1"/>
        <v>-0.05185944148213072</v>
      </c>
      <c r="E50" s="159">
        <v>1.912</v>
      </c>
      <c r="F50" s="179">
        <v>1.5177</v>
      </c>
      <c r="G50" s="180">
        <v>1.71485</v>
      </c>
      <c r="H50" s="104"/>
      <c r="I50" s="104"/>
      <c r="J50" s="104"/>
      <c r="K50" s="99"/>
      <c r="L50" s="99"/>
    </row>
    <row r="51" spans="1:12" ht="15">
      <c r="A51" s="164">
        <v>37622</v>
      </c>
      <c r="B51" s="159">
        <v>93.11643622920347</v>
      </c>
      <c r="C51" s="160">
        <f t="shared" si="0"/>
        <v>-0.0021090000000000527</v>
      </c>
      <c r="D51" s="161">
        <f t="shared" si="1"/>
        <v>-0.03177878511458307</v>
      </c>
      <c r="E51" s="159">
        <v>1.586</v>
      </c>
      <c r="F51" s="179">
        <v>1.7969000000000002</v>
      </c>
      <c r="G51" s="180">
        <v>1.6914500000000001</v>
      </c>
      <c r="H51" s="104"/>
      <c r="I51" s="104"/>
      <c r="J51" s="104"/>
      <c r="K51" s="99"/>
      <c r="L51" s="99"/>
    </row>
    <row r="52" spans="1:12" ht="15">
      <c r="A52" s="164">
        <v>37653</v>
      </c>
      <c r="B52" s="159">
        <v>93.68342220940309</v>
      </c>
      <c r="C52" s="160">
        <f t="shared" si="0"/>
        <v>0.006088999999999982</v>
      </c>
      <c r="D52" s="161">
        <f t="shared" si="1"/>
        <v>-0.014070869221286031</v>
      </c>
      <c r="E52" s="159">
        <v>2.018</v>
      </c>
      <c r="F52" s="179">
        <v>1.4090999999999998</v>
      </c>
      <c r="G52" s="180">
        <v>1.7135499999999997</v>
      </c>
      <c r="H52" s="104"/>
      <c r="I52" s="104"/>
      <c r="J52" s="104"/>
      <c r="K52" s="99"/>
      <c r="L52" s="99"/>
    </row>
    <row r="53" spans="1:12" ht="15">
      <c r="A53" s="164">
        <v>37681</v>
      </c>
      <c r="B53" s="159">
        <v>94.35681864824427</v>
      </c>
      <c r="C53" s="160">
        <f t="shared" si="0"/>
        <v>0.007187999999999906</v>
      </c>
      <c r="D53" s="161">
        <f t="shared" si="1"/>
        <v>0.009636627533202857</v>
      </c>
      <c r="E53" s="159">
        <v>2.994</v>
      </c>
      <c r="F53" s="179">
        <v>2.2752000000000003</v>
      </c>
      <c r="G53" s="180">
        <v>2.6346000000000003</v>
      </c>
      <c r="H53" s="104"/>
      <c r="I53" s="104"/>
      <c r="J53" s="104"/>
      <c r="K53" s="99"/>
      <c r="L53" s="99"/>
    </row>
    <row r="54" spans="1:12" ht="15">
      <c r="A54" s="164">
        <v>37712</v>
      </c>
      <c r="B54" s="159">
        <v>94.55883659697015</v>
      </c>
      <c r="C54" s="160">
        <f t="shared" si="0"/>
        <v>0.0021409999999999</v>
      </c>
      <c r="D54" s="161">
        <f t="shared" si="1"/>
        <v>0.01873892786831822</v>
      </c>
      <c r="E54" s="159">
        <v>2.173</v>
      </c>
      <c r="F54" s="179">
        <v>1.9589</v>
      </c>
      <c r="G54" s="180">
        <v>2.06595</v>
      </c>
      <c r="H54" s="104"/>
      <c r="I54" s="104"/>
      <c r="J54" s="104"/>
      <c r="K54" s="99"/>
      <c r="L54" s="99"/>
    </row>
    <row r="55" spans="1:12" ht="15">
      <c r="A55" s="164">
        <v>37742</v>
      </c>
      <c r="B55" s="159">
        <v>95.53496746716068</v>
      </c>
      <c r="C55" s="160">
        <f t="shared" si="0"/>
        <v>0.010323000000000082</v>
      </c>
      <c r="D55" s="161">
        <f t="shared" si="1"/>
        <v>0.03482895859167776</v>
      </c>
      <c r="E55" s="159">
        <v>2.152</v>
      </c>
      <c r="F55" s="179">
        <v>1.1197000000000001</v>
      </c>
      <c r="G55" s="180">
        <v>1.63585</v>
      </c>
      <c r="H55" s="104"/>
      <c r="I55" s="104"/>
      <c r="J55" s="104"/>
      <c r="K55" s="99"/>
      <c r="L55" s="99"/>
    </row>
    <row r="56" spans="1:12" ht="15">
      <c r="A56" s="164">
        <v>37773</v>
      </c>
      <c r="B56" s="159">
        <v>95.96477928579544</v>
      </c>
      <c r="C56" s="160">
        <f t="shared" si="0"/>
        <v>0.004499000000000052</v>
      </c>
      <c r="D56" s="161">
        <f t="shared" si="1"/>
        <v>0.04115466616090397</v>
      </c>
      <c r="E56" s="159">
        <v>2.183</v>
      </c>
      <c r="F56" s="179">
        <v>1.7330999999999999</v>
      </c>
      <c r="G56" s="180">
        <v>1.9580499999999998</v>
      </c>
      <c r="H56" s="104"/>
      <c r="I56" s="104"/>
      <c r="J56" s="104"/>
      <c r="K56" s="99"/>
      <c r="L56" s="99"/>
    </row>
    <row r="57" spans="1:12" ht="15">
      <c r="A57" s="164">
        <v>37803</v>
      </c>
      <c r="B57" s="159">
        <v>96.50275783847161</v>
      </c>
      <c r="C57" s="160">
        <f t="shared" si="0"/>
        <v>0.0056059999999999565</v>
      </c>
      <c r="D57" s="161">
        <f t="shared" si="1"/>
        <v>0.05075096617638108</v>
      </c>
      <c r="E57" s="159">
        <v>2.183</v>
      </c>
      <c r="F57" s="179">
        <v>1.6223999999999998</v>
      </c>
      <c r="G57" s="180">
        <v>1.9026999999999998</v>
      </c>
      <c r="H57" s="104"/>
      <c r="I57" s="104"/>
      <c r="J57" s="104"/>
      <c r="K57" s="99"/>
      <c r="L57" s="99"/>
    </row>
    <row r="58" spans="1:12" ht="15">
      <c r="A58" s="164">
        <v>37834</v>
      </c>
      <c r="B58" s="159">
        <v>97.58957189724849</v>
      </c>
      <c r="C58" s="160">
        <f t="shared" si="0"/>
        <v>0.011262000000000138</v>
      </c>
      <c r="D58" s="161">
        <f t="shared" si="1"/>
        <v>0.06776853981827743</v>
      </c>
      <c r="E58" s="159">
        <v>2.478</v>
      </c>
      <c r="F58" s="179">
        <v>1.3518000000000001</v>
      </c>
      <c r="G58" s="180">
        <v>1.9149000000000003</v>
      </c>
      <c r="H58" s="104"/>
      <c r="I58" s="104"/>
      <c r="J58" s="104"/>
      <c r="K58" s="99"/>
      <c r="L58" s="99"/>
    </row>
    <row r="59" spans="1:12" ht="15">
      <c r="A59" s="164">
        <v>37865</v>
      </c>
      <c r="B59" s="159">
        <v>98.48446827154625</v>
      </c>
      <c r="C59" s="160">
        <f t="shared" si="0"/>
        <v>0.009169999999999894</v>
      </c>
      <c r="D59" s="161">
        <f t="shared" si="1"/>
        <v>0.07677393235778984</v>
      </c>
      <c r="E59" s="159">
        <v>2.368</v>
      </c>
      <c r="F59" s="179">
        <v>1.4509999999999996</v>
      </c>
      <c r="G59" s="180">
        <v>1.9094999999999998</v>
      </c>
      <c r="H59" s="104"/>
      <c r="I59" s="104"/>
      <c r="J59" s="104"/>
      <c r="K59" s="99"/>
      <c r="L59" s="99"/>
    </row>
    <row r="60" spans="1:12" ht="15">
      <c r="A60" s="164">
        <v>37895</v>
      </c>
      <c r="B60" s="159">
        <v>99.7898798984856</v>
      </c>
      <c r="C60" s="160">
        <f t="shared" si="0"/>
        <v>0.013255000000000006</v>
      </c>
      <c r="D60" s="161">
        <f t="shared" si="1"/>
        <v>0.08510130080408679</v>
      </c>
      <c r="E60" s="159">
        <v>2.52</v>
      </c>
      <c r="F60" s="179">
        <v>1.1945000000000001</v>
      </c>
      <c r="G60" s="180">
        <v>1.85725</v>
      </c>
      <c r="H60" s="104"/>
      <c r="I60" s="104"/>
      <c r="J60" s="104"/>
      <c r="K60" s="99"/>
      <c r="L60" s="99"/>
    </row>
    <row r="61" spans="1:12" ht="15">
      <c r="A61" s="164">
        <v>37926</v>
      </c>
      <c r="B61" s="159">
        <v>100.92728494956853</v>
      </c>
      <c r="C61" s="160">
        <f t="shared" si="0"/>
        <v>0.011397999999999976</v>
      </c>
      <c r="D61" s="161">
        <f t="shared" si="1"/>
        <v>0.08586142677839059</v>
      </c>
      <c r="E61" s="159">
        <v>2.55</v>
      </c>
      <c r="F61" s="179">
        <v>1.4102</v>
      </c>
      <c r="G61" s="180">
        <v>1.9800999999999997</v>
      </c>
      <c r="H61" s="104"/>
      <c r="I61" s="104"/>
      <c r="J61" s="104"/>
      <c r="K61" s="99"/>
      <c r="L61" s="99"/>
    </row>
    <row r="62" spans="1:12" ht="15">
      <c r="A62" s="164">
        <v>37956</v>
      </c>
      <c r="B62" s="159">
        <v>102.45068138859732</v>
      </c>
      <c r="C62" s="160">
        <f t="shared" si="0"/>
        <v>0.015093999999999993</v>
      </c>
      <c r="D62" s="161">
        <f t="shared" si="1"/>
        <v>0.09792231148001793</v>
      </c>
      <c r="E62" s="159">
        <v>2.696</v>
      </c>
      <c r="F62" s="179">
        <v>1.1866</v>
      </c>
      <c r="G62" s="180">
        <v>1.9413</v>
      </c>
      <c r="H62" s="104"/>
      <c r="I62" s="104"/>
      <c r="J62" s="104"/>
      <c r="K62" s="99"/>
      <c r="L62" s="99"/>
    </row>
    <row r="63" spans="1:12" ht="15">
      <c r="A63" s="164">
        <v>37987</v>
      </c>
      <c r="B63" s="159">
        <v>102.68375668875638</v>
      </c>
      <c r="C63" s="160">
        <f t="shared" si="0"/>
        <v>0.002274999999999991</v>
      </c>
      <c r="D63" s="161">
        <f t="shared" si="1"/>
        <v>0.10274577557933182</v>
      </c>
      <c r="E63" s="159">
        <v>2.327</v>
      </c>
      <c r="F63" s="179">
        <v>2.0995</v>
      </c>
      <c r="G63" s="180">
        <v>2.21325</v>
      </c>
      <c r="H63" s="104"/>
      <c r="I63" s="104"/>
      <c r="J63" s="104"/>
      <c r="K63" s="99"/>
      <c r="L63" s="99"/>
    </row>
    <row r="64" spans="1:12" ht="15">
      <c r="A64" s="164">
        <v>38018</v>
      </c>
      <c r="B64" s="159">
        <v>102.94539490079933</v>
      </c>
      <c r="C64" s="160">
        <f t="shared" si="0"/>
        <v>0.0025480000000000216</v>
      </c>
      <c r="D64" s="161">
        <f t="shared" si="1"/>
        <v>0.0988645853552797</v>
      </c>
      <c r="E64" s="159">
        <v>1.354</v>
      </c>
      <c r="F64" s="179">
        <v>1.0992000000000002</v>
      </c>
      <c r="G64" s="180">
        <v>1.2266000000000001</v>
      </c>
      <c r="H64" s="104"/>
      <c r="I64" s="104"/>
      <c r="J64" s="104"/>
      <c r="K64" s="99"/>
      <c r="L64" s="99"/>
    </row>
    <row r="65" spans="1:12" ht="15">
      <c r="A65" s="164">
        <v>38047</v>
      </c>
      <c r="B65" s="159">
        <v>104.00336472419485</v>
      </c>
      <c r="C65" s="160">
        <f t="shared" si="0"/>
        <v>0.010277000000000092</v>
      </c>
      <c r="D65" s="161">
        <f t="shared" si="1"/>
        <v>0.10223475329231099</v>
      </c>
      <c r="E65" s="159">
        <v>2.708</v>
      </c>
      <c r="F65" s="179">
        <v>1.6803000000000001</v>
      </c>
      <c r="G65" s="180">
        <v>2.19415</v>
      </c>
      <c r="H65" s="104"/>
      <c r="I65" s="104"/>
      <c r="J65" s="104"/>
      <c r="K65" s="99"/>
      <c r="L65" s="99"/>
    </row>
    <row r="66" spans="1:12" ht="15">
      <c r="A66" s="164">
        <v>38078</v>
      </c>
      <c r="B66" s="159">
        <v>104.11090420331966</v>
      </c>
      <c r="C66" s="160">
        <f t="shared" si="0"/>
        <v>0.001033999999999929</v>
      </c>
      <c r="D66" s="161">
        <f t="shared" si="1"/>
        <v>0.10101718623149364</v>
      </c>
      <c r="E66" s="159">
        <v>1.489</v>
      </c>
      <c r="F66" s="179">
        <v>1.3856000000000002</v>
      </c>
      <c r="G66" s="180">
        <v>1.4373</v>
      </c>
      <c r="H66" s="104"/>
      <c r="I66" s="104"/>
      <c r="J66" s="104"/>
      <c r="K66" s="99"/>
      <c r="L66" s="99"/>
    </row>
    <row r="67" spans="1:12" ht="15">
      <c r="A67" s="164">
        <v>38108</v>
      </c>
      <c r="B67" s="159">
        <v>104.48580756935581</v>
      </c>
      <c r="C67" s="160">
        <f t="shared" si="0"/>
        <v>0.0036009999999999653</v>
      </c>
      <c r="D67" s="161">
        <f t="shared" si="1"/>
        <v>0.09369176898785153</v>
      </c>
      <c r="E67" s="159">
        <v>2.13</v>
      </c>
      <c r="F67" s="179">
        <v>1.7698999999999998</v>
      </c>
      <c r="G67" s="180">
        <v>1.9499499999999999</v>
      </c>
      <c r="H67" s="104"/>
      <c r="I67" s="104"/>
      <c r="J67" s="104"/>
      <c r="K67" s="99"/>
      <c r="L67" s="99"/>
    </row>
    <row r="68" spans="1:12" ht="15">
      <c r="A68" s="164">
        <v>38139</v>
      </c>
      <c r="B68" s="159">
        <v>105.04031375012637</v>
      </c>
      <c r="C68" s="160">
        <f t="shared" si="0"/>
        <v>0.005306999999999886</v>
      </c>
      <c r="D68" s="161">
        <f t="shared" si="1"/>
        <v>0.0945715139645434</v>
      </c>
      <c r="E68" s="159">
        <v>1.924</v>
      </c>
      <c r="F68" s="179">
        <v>1.3933</v>
      </c>
      <c r="G68" s="180">
        <v>1.65865</v>
      </c>
      <c r="H68" s="104"/>
      <c r="I68" s="104"/>
      <c r="J68" s="104"/>
      <c r="K68" s="99"/>
      <c r="L68" s="99"/>
    </row>
    <row r="69" spans="1:12" ht="15">
      <c r="A69" s="164">
        <v>38169</v>
      </c>
      <c r="B69" s="159">
        <v>105.05375891028638</v>
      </c>
      <c r="C69" s="160">
        <f t="shared" si="0"/>
        <v>0.00012799999999987848</v>
      </c>
      <c r="D69" s="161">
        <f t="shared" si="1"/>
        <v>0.08860887774966614</v>
      </c>
      <c r="E69" s="159">
        <v>1.45</v>
      </c>
      <c r="F69" s="179">
        <v>1.4372</v>
      </c>
      <c r="G69" s="180">
        <v>1.4436</v>
      </c>
      <c r="H69" s="104"/>
      <c r="I69" s="104"/>
      <c r="J69" s="104"/>
      <c r="K69" s="99"/>
      <c r="L69" s="99"/>
    </row>
    <row r="70" spans="1:12" ht="15">
      <c r="A70" s="164">
        <v>38200</v>
      </c>
      <c r="B70" s="159">
        <v>105.38121147680974</v>
      </c>
      <c r="C70" s="160">
        <f t="shared" si="0"/>
        <v>0.003116999999999999</v>
      </c>
      <c r="D70" s="161">
        <f t="shared" si="1"/>
        <v>0.0798409033678826</v>
      </c>
      <c r="E70" s="159">
        <v>1.617</v>
      </c>
      <c r="F70" s="179">
        <v>1.3053</v>
      </c>
      <c r="G70" s="180">
        <v>1.46115</v>
      </c>
      <c r="H70" s="104"/>
      <c r="I70" s="104"/>
      <c r="J70" s="104"/>
      <c r="K70" s="99"/>
      <c r="L70" s="99"/>
    </row>
    <row r="71" spans="1:12" ht="15">
      <c r="A71" s="164">
        <v>38231</v>
      </c>
      <c r="B71" s="159">
        <v>106.37896078707217</v>
      </c>
      <c r="C71" s="160">
        <f t="shared" si="0"/>
        <v>0.009468000000000004</v>
      </c>
      <c r="D71" s="161">
        <f t="shared" si="1"/>
        <v>0.08015977193235019</v>
      </c>
      <c r="E71" s="159">
        <v>2.07</v>
      </c>
      <c r="F71" s="179">
        <v>1.1232</v>
      </c>
      <c r="G71" s="180">
        <v>1.5966</v>
      </c>
      <c r="H71" s="104"/>
      <c r="I71" s="104"/>
      <c r="J71" s="104"/>
      <c r="K71" s="99"/>
      <c r="L71" s="99"/>
    </row>
    <row r="72" spans="1:12" ht="15">
      <c r="A72" s="164">
        <v>38261</v>
      </c>
      <c r="B72" s="159">
        <v>106.85128337296678</v>
      </c>
      <c r="C72" s="160">
        <f t="shared" si="0"/>
        <v>0.004440000000000018</v>
      </c>
      <c r="D72" s="161">
        <f t="shared" si="1"/>
        <v>0.0707627214469505</v>
      </c>
      <c r="E72" s="159">
        <v>1.53</v>
      </c>
      <c r="F72" s="179">
        <v>1.0859999999999999</v>
      </c>
      <c r="G72" s="180">
        <v>1.3079999999999998</v>
      </c>
      <c r="H72" s="104"/>
      <c r="I72" s="104"/>
      <c r="J72" s="104"/>
      <c r="K72" s="99"/>
      <c r="L72" s="99"/>
    </row>
    <row r="73" spans="1:12" ht="15">
      <c r="A73" s="164">
        <v>38292</v>
      </c>
      <c r="B73" s="159">
        <v>106.96091278970744</v>
      </c>
      <c r="C73" s="160">
        <f t="shared" si="0"/>
        <v>0.001025999999999961</v>
      </c>
      <c r="D73" s="161">
        <f t="shared" si="1"/>
        <v>0.059781929565962226</v>
      </c>
      <c r="E73" s="159">
        <v>1.74</v>
      </c>
      <c r="F73" s="179">
        <v>1.6374</v>
      </c>
      <c r="G73" s="180">
        <v>1.6886999999999999</v>
      </c>
      <c r="H73" s="104"/>
      <c r="I73" s="104"/>
      <c r="J73" s="104"/>
      <c r="K73" s="99"/>
      <c r="L73" s="99"/>
    </row>
    <row r="74" spans="1:12" ht="15">
      <c r="A74" s="164">
        <v>38322</v>
      </c>
      <c r="B74" s="159">
        <v>108.62714988914551</v>
      </c>
      <c r="C74" s="160">
        <f aca="true" t="shared" si="2" ref="C74:C137">(B74-B73)/B73</f>
        <v>0.015578000000000146</v>
      </c>
      <c r="D74" s="161">
        <f t="shared" si="1"/>
        <v>0.06028723691080919</v>
      </c>
      <c r="E74" s="159">
        <v>3.872</v>
      </c>
      <c r="F74" s="179">
        <v>2.3141999999999996</v>
      </c>
      <c r="G74" s="180">
        <v>3.0930999999999997</v>
      </c>
      <c r="H74" s="104"/>
      <c r="I74" s="104"/>
      <c r="J74" s="104"/>
      <c r="K74" s="99"/>
      <c r="L74" s="99"/>
    </row>
    <row r="75" spans="1:12" ht="15">
      <c r="A75" s="164">
        <v>38353</v>
      </c>
      <c r="B75" s="159">
        <v>109.02896171658546</v>
      </c>
      <c r="C75" s="160">
        <f t="shared" si="2"/>
        <v>0.0036989999999999397</v>
      </c>
      <c r="D75" s="161">
        <f t="shared" si="1"/>
        <v>0.06179365882631236</v>
      </c>
      <c r="E75" s="159">
        <v>2.319</v>
      </c>
      <c r="F75" s="179">
        <v>1.9491</v>
      </c>
      <c r="G75" s="180">
        <v>2.1340500000000002</v>
      </c>
      <c r="H75" s="104"/>
      <c r="I75" s="104"/>
      <c r="J75" s="104"/>
      <c r="K75" s="99"/>
      <c r="L75" s="99"/>
    </row>
    <row r="76" spans="1:12" ht="15">
      <c r="A76" s="164">
        <v>38384</v>
      </c>
      <c r="B76" s="159">
        <v>109.42347461932687</v>
      </c>
      <c r="C76" s="160">
        <f t="shared" si="2"/>
        <v>0.0036184229999999895</v>
      </c>
      <c r="D76" s="161">
        <f t="shared" si="1"/>
        <v>0.06292733856400252</v>
      </c>
      <c r="E76" s="159">
        <v>2.335873</v>
      </c>
      <c r="F76" s="179">
        <v>1.9740307</v>
      </c>
      <c r="G76" s="180">
        <v>2.15495185</v>
      </c>
      <c r="H76" s="104"/>
      <c r="I76" s="104"/>
      <c r="J76" s="104"/>
      <c r="K76" s="99"/>
      <c r="L76" s="99"/>
    </row>
    <row r="77" spans="1:12" ht="15">
      <c r="A77" s="164">
        <v>38412</v>
      </c>
      <c r="B77" s="159">
        <v>109.65298630867234</v>
      </c>
      <c r="C77" s="160">
        <f t="shared" si="2"/>
        <v>0.002097462999999951</v>
      </c>
      <c r="D77" s="161">
        <f t="shared" si="1"/>
        <v>0.054321526995397156</v>
      </c>
      <c r="E77" s="159">
        <v>2.80545</v>
      </c>
      <c r="F77" s="179">
        <v>2.5957037</v>
      </c>
      <c r="G77" s="180">
        <v>2.70057685</v>
      </c>
      <c r="H77" s="104"/>
      <c r="I77" s="104"/>
      <c r="J77" s="104"/>
      <c r="K77" s="99"/>
      <c r="L77" s="99"/>
    </row>
    <row r="78" spans="1:12" ht="15">
      <c r="A78" s="164">
        <v>38443</v>
      </c>
      <c r="B78" s="159">
        <v>110.48307564367097</v>
      </c>
      <c r="C78" s="160">
        <f t="shared" si="2"/>
        <v>0.007570148000000084</v>
      </c>
      <c r="D78" s="161">
        <f t="shared" si="1"/>
        <v>0.06120561039319191</v>
      </c>
      <c r="E78" s="159">
        <v>2.879708</v>
      </c>
      <c r="F78" s="179">
        <v>2.1226932</v>
      </c>
      <c r="G78" s="180">
        <v>2.5012005999999998</v>
      </c>
      <c r="H78" s="104"/>
      <c r="I78" s="104"/>
      <c r="J78" s="104"/>
      <c r="K78" s="99"/>
      <c r="L78" s="99"/>
    </row>
    <row r="79" spans="1:12" ht="15">
      <c r="A79" s="164">
        <v>38473</v>
      </c>
      <c r="B79" s="159">
        <v>110.42784790518527</v>
      </c>
      <c r="C79" s="160">
        <f t="shared" si="2"/>
        <v>-0.0004998751000000927</v>
      </c>
      <c r="D79" s="161">
        <f t="shared" si="1"/>
        <v>0.05686935359029733</v>
      </c>
      <c r="E79" s="159">
        <v>2.695172</v>
      </c>
      <c r="F79" s="179">
        <v>2.7451595099999997</v>
      </c>
      <c r="G79" s="180">
        <v>2.720165755</v>
      </c>
      <c r="H79" s="104"/>
      <c r="I79" s="104"/>
      <c r="J79" s="104"/>
      <c r="K79" s="99"/>
      <c r="L79" s="99"/>
    </row>
    <row r="80" spans="1:12" ht="15">
      <c r="A80" s="164">
        <v>38504</v>
      </c>
      <c r="B80" s="159">
        <v>110.45804165054155</v>
      </c>
      <c r="C80" s="160">
        <f t="shared" si="2"/>
        <v>0.0002734251000001035</v>
      </c>
      <c r="D80" s="161">
        <f t="shared" si="1"/>
        <v>0.051577605844771716</v>
      </c>
      <c r="E80" s="159">
        <v>2.711927</v>
      </c>
      <c r="F80" s="179">
        <v>2.68458449</v>
      </c>
      <c r="G80" s="180">
        <v>2.698255745</v>
      </c>
      <c r="H80" s="104"/>
      <c r="I80" s="104"/>
      <c r="J80" s="104"/>
      <c r="K80" s="99"/>
      <c r="L80" s="99"/>
    </row>
    <row r="81" spans="1:12" ht="15">
      <c r="A81" s="164">
        <v>38534</v>
      </c>
      <c r="B81" s="159">
        <v>110.46219985787901</v>
      </c>
      <c r="C81" s="160">
        <f t="shared" si="2"/>
        <v>3.764512999989462E-05</v>
      </c>
      <c r="D81" s="161">
        <f t="shared" si="1"/>
        <v>0.0514826028472844</v>
      </c>
      <c r="E81" s="159">
        <v>2.861538</v>
      </c>
      <c r="F81" s="179">
        <v>2.857773487</v>
      </c>
      <c r="G81" s="180">
        <v>2.8596557435</v>
      </c>
      <c r="H81" s="104"/>
      <c r="I81" s="104"/>
      <c r="J81" s="104"/>
      <c r="K81" s="99"/>
      <c r="L81" s="99"/>
    </row>
    <row r="82" spans="1:12" ht="15">
      <c r="A82" s="164">
        <v>38565</v>
      </c>
      <c r="B82" s="159">
        <v>110.21300696613542</v>
      </c>
      <c r="C82" s="160">
        <f t="shared" si="2"/>
        <v>-0.00225591100000002</v>
      </c>
      <c r="D82" s="161">
        <f t="shared" si="1"/>
        <v>0.0458506352471472</v>
      </c>
      <c r="E82" s="159">
        <v>2.762527</v>
      </c>
      <c r="F82" s="179">
        <v>2.9881181</v>
      </c>
      <c r="G82" s="180">
        <v>2.87532255</v>
      </c>
      <c r="H82" s="104"/>
      <c r="I82" s="104"/>
      <c r="J82" s="104"/>
      <c r="K82" s="99"/>
      <c r="L82" s="99"/>
    </row>
    <row r="83" spans="1:12" ht="15">
      <c r="A83" s="164">
        <v>38596</v>
      </c>
      <c r="B83" s="159">
        <v>110.74291187511966</v>
      </c>
      <c r="C83" s="160">
        <f t="shared" si="2"/>
        <v>0.00480800700000007</v>
      </c>
      <c r="D83" s="161">
        <f t="shared" si="1"/>
        <v>0.04102268959726311</v>
      </c>
      <c r="E83" s="159">
        <v>3.053675</v>
      </c>
      <c r="F83" s="179">
        <v>2.5728743</v>
      </c>
      <c r="G83" s="180">
        <v>2.8132746500000003</v>
      </c>
      <c r="H83" s="104"/>
      <c r="I83" s="104"/>
      <c r="J83" s="104"/>
      <c r="K83" s="99"/>
      <c r="L83" s="99"/>
    </row>
    <row r="84" spans="1:12" ht="15">
      <c r="A84" s="164">
        <v>38626</v>
      </c>
      <c r="B84" s="159">
        <v>112.92629476220891</v>
      </c>
      <c r="C84" s="160">
        <f t="shared" si="2"/>
        <v>0.019715780000000047</v>
      </c>
      <c r="D84" s="161">
        <f t="shared" si="1"/>
        <v>0.05685482848191138</v>
      </c>
      <c r="E84" s="159">
        <v>4.287376</v>
      </c>
      <c r="F84" s="179">
        <v>2.315798</v>
      </c>
      <c r="G84" s="180">
        <v>3.301587</v>
      </c>
      <c r="H84" s="104"/>
      <c r="I84" s="104"/>
      <c r="J84" s="104"/>
      <c r="K84" s="99"/>
      <c r="L84" s="99"/>
    </row>
    <row r="85" spans="1:12" ht="15">
      <c r="A85" s="164">
        <v>38657</v>
      </c>
      <c r="B85" s="159">
        <v>114.00960359636674</v>
      </c>
      <c r="C85" s="160">
        <f t="shared" si="2"/>
        <v>0.009593060999999846</v>
      </c>
      <c r="D85" s="161">
        <f aca="true" t="shared" si="3" ref="D85:D148">(B85-B73)/B73</f>
        <v>0.06589968823954899</v>
      </c>
      <c r="E85" s="159">
        <v>3.499705</v>
      </c>
      <c r="F85" s="179">
        <v>2.5403989</v>
      </c>
      <c r="G85" s="180">
        <v>3.02005195</v>
      </c>
      <c r="H85" s="104"/>
      <c r="I85" s="104"/>
      <c r="J85" s="104"/>
      <c r="K85" s="99"/>
      <c r="L85" s="99"/>
    </row>
    <row r="86" spans="1:12" ht="15">
      <c r="A86" s="164">
        <v>38687</v>
      </c>
      <c r="B86" s="159">
        <v>113.93045209844212</v>
      </c>
      <c r="C86" s="160">
        <f t="shared" si="2"/>
        <v>-0.0006942528999999933</v>
      </c>
      <c r="D86" s="161">
        <f t="shared" si="3"/>
        <v>0.048821148439489086</v>
      </c>
      <c r="E86" s="159">
        <v>3.326942</v>
      </c>
      <c r="F86" s="179">
        <v>3.3963672899999997</v>
      </c>
      <c r="G86" s="180">
        <v>3.3616546449999998</v>
      </c>
      <c r="H86" s="104"/>
      <c r="I86" s="104"/>
      <c r="J86" s="104"/>
      <c r="K86" s="99"/>
      <c r="L86" s="99"/>
    </row>
    <row r="87" spans="1:12" ht="15">
      <c r="A87" s="164">
        <v>38718</v>
      </c>
      <c r="B87" s="159">
        <v>114.70103404107283</v>
      </c>
      <c r="C87" s="160">
        <f t="shared" si="2"/>
        <v>0.006763617000000037</v>
      </c>
      <c r="D87" s="161">
        <f t="shared" si="3"/>
        <v>0.052023537922259604</v>
      </c>
      <c r="E87" s="159">
        <v>3.536638</v>
      </c>
      <c r="F87" s="179">
        <v>2.8602762999999998</v>
      </c>
      <c r="G87" s="180">
        <v>3.19845715</v>
      </c>
      <c r="H87" s="104"/>
      <c r="I87" s="104"/>
      <c r="J87" s="104"/>
      <c r="K87" s="99"/>
      <c r="L87" s="99"/>
    </row>
    <row r="88" spans="1:12" ht="15">
      <c r="A88" s="164">
        <v>38749</v>
      </c>
      <c r="B88" s="159">
        <v>114.19068589833427</v>
      </c>
      <c r="C88" s="160">
        <f t="shared" si="2"/>
        <v>-0.004449376999999983</v>
      </c>
      <c r="D88" s="161">
        <f t="shared" si="3"/>
        <v>0.04356662311804703</v>
      </c>
      <c r="E88" s="159">
        <v>3.080573</v>
      </c>
      <c r="F88" s="179">
        <v>3.5255107</v>
      </c>
      <c r="G88" s="180">
        <v>3.3030418499999996</v>
      </c>
      <c r="H88" s="104"/>
      <c r="I88" s="104"/>
      <c r="J88" s="104"/>
      <c r="K88" s="99"/>
      <c r="L88" s="99"/>
    </row>
    <row r="89" spans="1:12" ht="15">
      <c r="A89" s="164">
        <v>38777</v>
      </c>
      <c r="B89" s="159">
        <v>114.27781790220679</v>
      </c>
      <c r="C89" s="160">
        <f t="shared" si="2"/>
        <v>0.0007630395000000334</v>
      </c>
      <c r="D89" s="161">
        <f t="shared" si="3"/>
        <v>0.042176978021515855</v>
      </c>
      <c r="E89" s="159">
        <v>3.511812</v>
      </c>
      <c r="F89" s="179">
        <v>3.43550805</v>
      </c>
      <c r="G89" s="180">
        <v>3.473660025</v>
      </c>
      <c r="H89" s="104"/>
      <c r="I89" s="104"/>
      <c r="J89" s="104"/>
      <c r="K89" s="99"/>
      <c r="L89" s="99"/>
    </row>
    <row r="90" spans="1:12" ht="15">
      <c r="A90" s="164">
        <v>38808</v>
      </c>
      <c r="B90" s="159">
        <v>115.09740458458545</v>
      </c>
      <c r="C90" s="160">
        <f t="shared" si="2"/>
        <v>0.0071718789999999566</v>
      </c>
      <c r="D90" s="161">
        <f t="shared" si="3"/>
        <v>0.041765029748054516</v>
      </c>
      <c r="E90" s="159">
        <v>3.945266</v>
      </c>
      <c r="F90" s="179">
        <v>3.2280781000000003</v>
      </c>
      <c r="G90" s="180">
        <v>3.5866720500000002</v>
      </c>
      <c r="H90" s="104"/>
      <c r="I90" s="104"/>
      <c r="J90" s="104"/>
      <c r="K90" s="99"/>
      <c r="L90" s="99"/>
    </row>
    <row r="91" spans="1:12" ht="15">
      <c r="A91" s="164">
        <v>38838</v>
      </c>
      <c r="B91" s="159">
        <v>114.96054502313163</v>
      </c>
      <c r="C91" s="160">
        <f t="shared" si="2"/>
        <v>-0.0011890759999999775</v>
      </c>
      <c r="D91" s="161">
        <f t="shared" si="3"/>
        <v>0.041046685269445674</v>
      </c>
      <c r="E91" s="159">
        <v>2.888104</v>
      </c>
      <c r="F91" s="179">
        <v>3.0070116</v>
      </c>
      <c r="G91" s="180">
        <v>2.9475578</v>
      </c>
      <c r="H91" s="104"/>
      <c r="I91" s="104"/>
      <c r="J91" s="104"/>
      <c r="K91" s="99"/>
      <c r="L91" s="99"/>
    </row>
    <row r="92" spans="1:12" ht="15">
      <c r="A92" s="164">
        <v>38869</v>
      </c>
      <c r="B92" s="159">
        <v>114.90007917928159</v>
      </c>
      <c r="C92" s="160">
        <f t="shared" si="2"/>
        <v>-0.000525970400000042</v>
      </c>
      <c r="D92" s="161">
        <f t="shared" si="3"/>
        <v>0.0402147047183166</v>
      </c>
      <c r="E92" s="159">
        <v>2.473146</v>
      </c>
      <c r="F92" s="179">
        <v>2.52574304</v>
      </c>
      <c r="G92" s="180">
        <v>2.49944452</v>
      </c>
      <c r="H92" s="104"/>
      <c r="I92" s="104"/>
      <c r="J92" s="104"/>
      <c r="K92" s="99"/>
      <c r="L92" s="99"/>
    </row>
    <row r="93" spans="1:12" ht="15">
      <c r="A93" s="164">
        <v>38899</v>
      </c>
      <c r="B93" s="159">
        <v>114.62056979966769</v>
      </c>
      <c r="C93" s="160">
        <f t="shared" si="2"/>
        <v>-0.002432630000000024</v>
      </c>
      <c r="D93" s="161">
        <f t="shared" si="3"/>
        <v>0.03764518493329708</v>
      </c>
      <c r="E93" s="159">
        <v>2.79488</v>
      </c>
      <c r="F93" s="179">
        <v>3.038143</v>
      </c>
      <c r="G93" s="180">
        <v>2.9165115</v>
      </c>
      <c r="H93" s="104"/>
      <c r="I93" s="104"/>
      <c r="J93" s="104"/>
      <c r="K93" s="99"/>
      <c r="L93" s="99"/>
    </row>
    <row r="94" spans="1:12" ht="15">
      <c r="A94" s="164">
        <v>38930</v>
      </c>
      <c r="B94" s="159">
        <v>115.59010519702422</v>
      </c>
      <c r="C94" s="160">
        <f t="shared" si="2"/>
        <v>0.00845865099999995</v>
      </c>
      <c r="D94" s="161">
        <f t="shared" si="3"/>
        <v>0.04878823633349359</v>
      </c>
      <c r="E94" s="159">
        <v>4.305144</v>
      </c>
      <c r="F94" s="179">
        <v>3.4592789</v>
      </c>
      <c r="G94" s="180">
        <v>3.8822114500000002</v>
      </c>
      <c r="H94" s="104"/>
      <c r="I94" s="104"/>
      <c r="J94" s="104"/>
      <c r="K94" s="99"/>
      <c r="L94" s="99"/>
    </row>
    <row r="95" spans="1:12" ht="15">
      <c r="A95" s="164">
        <v>38961</v>
      </c>
      <c r="B95" s="159">
        <v>116.78068328055356</v>
      </c>
      <c r="C95" s="160">
        <f t="shared" si="2"/>
        <v>0.010299999999999967</v>
      </c>
      <c r="D95" s="161">
        <f t="shared" si="3"/>
        <v>0.054520612680317215</v>
      </c>
      <c r="E95" s="159">
        <v>4.332660838381126</v>
      </c>
      <c r="F95" s="179">
        <v>3.302660838381126</v>
      </c>
      <c r="G95" s="180">
        <v>3.817660838381126</v>
      </c>
      <c r="H95" s="104"/>
      <c r="I95" s="104"/>
      <c r="J95" s="104"/>
      <c r="K95" s="99"/>
      <c r="L95" s="99"/>
    </row>
    <row r="96" spans="1:12" ht="15">
      <c r="A96" s="164">
        <v>38991</v>
      </c>
      <c r="B96" s="159">
        <v>117.30652638426479</v>
      </c>
      <c r="C96" s="160">
        <f t="shared" si="2"/>
        <v>0.004502826057696038</v>
      </c>
      <c r="D96" s="161">
        <f t="shared" si="3"/>
        <v>0.03878841178026263</v>
      </c>
      <c r="E96" s="159">
        <v>3.052</v>
      </c>
      <c r="F96" s="179">
        <v>2.6017173942303886</v>
      </c>
      <c r="G96" s="180">
        <v>2.8268586971151946</v>
      </c>
      <c r="H96" s="104"/>
      <c r="I96" s="104"/>
      <c r="J96" s="104"/>
      <c r="K96" s="99"/>
      <c r="L96" s="99"/>
    </row>
    <row r="97" spans="1:12" ht="15">
      <c r="A97" s="164">
        <v>39022</v>
      </c>
      <c r="B97" s="159">
        <v>118.0740329686683</v>
      </c>
      <c r="C97" s="160">
        <f t="shared" si="2"/>
        <v>0.006542744108621664</v>
      </c>
      <c r="D97" s="161">
        <f t="shared" si="3"/>
        <v>0.03564988601040172</v>
      </c>
      <c r="E97" s="159">
        <v>3.618103116151265</v>
      </c>
      <c r="F97" s="179">
        <v>2.963828705289097</v>
      </c>
      <c r="G97" s="180">
        <v>3.290965910720181</v>
      </c>
      <c r="H97" s="104"/>
      <c r="I97" s="104"/>
      <c r="J97" s="104"/>
      <c r="K97" s="99"/>
      <c r="L97" s="99"/>
    </row>
    <row r="98" spans="1:12" ht="15">
      <c r="A98" s="164">
        <v>39052</v>
      </c>
      <c r="B98" s="159">
        <v>118.38673203725637</v>
      </c>
      <c r="C98" s="160">
        <f t="shared" si="2"/>
        <v>0.0026483305492837417</v>
      </c>
      <c r="D98" s="161">
        <f t="shared" si="3"/>
        <v>0.03911403717562517</v>
      </c>
      <c r="E98" s="159">
        <v>2.69520849493511</v>
      </c>
      <c r="F98" s="179">
        <v>2.4303754400067423</v>
      </c>
      <c r="G98" s="180">
        <v>2.5627919674709263</v>
      </c>
      <c r="H98" s="104"/>
      <c r="I98" s="104"/>
      <c r="J98" s="104"/>
      <c r="K98" s="99"/>
      <c r="L98" s="99"/>
    </row>
    <row r="99" spans="1:12" ht="15">
      <c r="A99" s="164">
        <v>39083</v>
      </c>
      <c r="B99" s="159">
        <v>118.03550298900296</v>
      </c>
      <c r="C99" s="160">
        <f t="shared" si="2"/>
        <v>-0.00296679401660373</v>
      </c>
      <c r="D99" s="161">
        <f t="shared" si="3"/>
        <v>0.029070958041547447</v>
      </c>
      <c r="E99" s="159">
        <v>3.134410176215753</v>
      </c>
      <c r="F99" s="179">
        <v>3.4310895778761257</v>
      </c>
      <c r="G99" s="180">
        <v>3.2827498770459393</v>
      </c>
      <c r="H99" s="104"/>
      <c r="I99" s="104"/>
      <c r="J99" s="104"/>
      <c r="K99" s="99"/>
      <c r="L99" s="99"/>
    </row>
    <row r="100" spans="1:12" ht="15">
      <c r="A100" s="164">
        <v>39114</v>
      </c>
      <c r="B100" s="159">
        <v>119.16001947637261</v>
      </c>
      <c r="C100" s="160">
        <f t="shared" si="2"/>
        <v>0.009526934345121694</v>
      </c>
      <c r="D100" s="161">
        <f t="shared" si="3"/>
        <v>0.0435178538332156</v>
      </c>
      <c r="E100" s="159">
        <v>4.268360251169858</v>
      </c>
      <c r="F100" s="179">
        <v>3.3156668166576853</v>
      </c>
      <c r="G100" s="180">
        <v>3.7920135339137717</v>
      </c>
      <c r="H100" s="104"/>
      <c r="I100" s="104"/>
      <c r="J100" s="104"/>
      <c r="K100" s="99"/>
      <c r="L100" s="99"/>
    </row>
    <row r="101" spans="1:12" ht="15">
      <c r="A101" s="164">
        <v>39142</v>
      </c>
      <c r="B101" s="159">
        <v>119.87045919007868</v>
      </c>
      <c r="C101" s="160">
        <f t="shared" si="2"/>
        <v>0.005962064430905316</v>
      </c>
      <c r="D101" s="161">
        <f t="shared" si="3"/>
        <v>0.048938992628103785</v>
      </c>
      <c r="E101" s="159">
        <v>3.768665099638845</v>
      </c>
      <c r="F101" s="179">
        <v>3.172458656548309</v>
      </c>
      <c r="G101" s="180">
        <v>3.470561878093577</v>
      </c>
      <c r="H101" s="104"/>
      <c r="I101" s="104"/>
      <c r="J101" s="104"/>
      <c r="K101" s="99"/>
      <c r="L101" s="99"/>
    </row>
    <row r="102" spans="1:12" ht="15">
      <c r="A102" s="164">
        <v>39173</v>
      </c>
      <c r="B102" s="8">
        <v>119.32300395473051</v>
      </c>
      <c r="C102" s="160">
        <f t="shared" si="2"/>
        <v>-0.004567057130231451</v>
      </c>
      <c r="D102" s="161">
        <f t="shared" si="3"/>
        <v>0.03671324636203813</v>
      </c>
      <c r="E102" s="8">
        <v>2.9248525849290954</v>
      </c>
      <c r="F102" s="177">
        <v>3.3815582979522336</v>
      </c>
      <c r="G102" s="178">
        <v>3.1532054414406643</v>
      </c>
      <c r="H102" s="104"/>
      <c r="I102" s="104"/>
      <c r="J102" s="104"/>
      <c r="K102" s="99"/>
      <c r="L102" s="99"/>
    </row>
    <row r="103" spans="1:12" ht="15">
      <c r="A103" s="164">
        <v>39203</v>
      </c>
      <c r="B103" s="159">
        <v>120.22875898893535</v>
      </c>
      <c r="C103" s="160">
        <f t="shared" si="2"/>
        <v>0.007590783035838381</v>
      </c>
      <c r="D103" s="161">
        <f t="shared" si="3"/>
        <v>0.04582627861362077</v>
      </c>
      <c r="E103" s="159">
        <v>3.3532893818051255</v>
      </c>
      <c r="F103" s="179">
        <v>2.594211078221293</v>
      </c>
      <c r="G103" s="180">
        <v>2.9737502300132093</v>
      </c>
      <c r="H103" s="104"/>
      <c r="I103" s="104"/>
      <c r="J103" s="104"/>
      <c r="K103" s="99"/>
      <c r="L103" s="99"/>
    </row>
    <row r="104" spans="1:12" ht="15">
      <c r="A104" s="164">
        <v>39234</v>
      </c>
      <c r="B104" s="159">
        <v>120.32711732659342</v>
      </c>
      <c r="C104" s="160">
        <f t="shared" si="2"/>
        <v>0.0008180932622545126</v>
      </c>
      <c r="D104" s="161">
        <f t="shared" si="3"/>
        <v>0.04723267543483486</v>
      </c>
      <c r="E104" s="159">
        <v>2.523045904752063</v>
      </c>
      <c r="F104" s="179">
        <v>2.4412365785266052</v>
      </c>
      <c r="G104" s="180">
        <v>2.482141241639334</v>
      </c>
      <c r="H104" s="104"/>
      <c r="I104" s="104"/>
      <c r="J104" s="104"/>
      <c r="K104" s="99"/>
      <c r="L104" s="99"/>
    </row>
    <row r="105" spans="1:12" ht="15">
      <c r="A105" s="164">
        <v>39264</v>
      </c>
      <c r="B105" s="159">
        <v>121.128394755672</v>
      </c>
      <c r="C105" s="160">
        <f t="shared" si="2"/>
        <v>0.006659159189393225</v>
      </c>
      <c r="D105" s="161">
        <f t="shared" si="3"/>
        <v>0.056777112235426884</v>
      </c>
      <c r="E105" s="159">
        <v>3.4642585733594378</v>
      </c>
      <c r="F105" s="179">
        <v>2.7983426544201118</v>
      </c>
      <c r="G105" s="180">
        <v>3.131300613889775</v>
      </c>
      <c r="H105" s="104"/>
      <c r="I105" s="104"/>
      <c r="J105" s="104"/>
      <c r="K105" s="99"/>
      <c r="L105" s="99"/>
    </row>
    <row r="106" spans="1:12" ht="15">
      <c r="A106" s="164">
        <v>39295</v>
      </c>
      <c r="B106" s="159">
        <v>120.55237647259956</v>
      </c>
      <c r="C106" s="160">
        <f t="shared" si="2"/>
        <v>-0.004755435620477999</v>
      </c>
      <c r="D106" s="161">
        <f t="shared" si="3"/>
        <v>0.04292989669935084</v>
      </c>
      <c r="E106" s="159">
        <v>3.314256702387951</v>
      </c>
      <c r="F106" s="179">
        <v>3.7898002644357462</v>
      </c>
      <c r="G106" s="180">
        <v>3.5520284834118483</v>
      </c>
      <c r="H106" s="104"/>
      <c r="I106" s="104"/>
      <c r="J106" s="104"/>
      <c r="K106" s="99"/>
      <c r="L106" s="99"/>
    </row>
    <row r="107" spans="1:12" ht="15">
      <c r="A107" s="164">
        <v>39326</v>
      </c>
      <c r="B107" s="159">
        <v>121.27312471390789</v>
      </c>
      <c r="C107" s="160">
        <f t="shared" si="2"/>
        <v>0.005978714500681351</v>
      </c>
      <c r="D107" s="161">
        <f t="shared" si="3"/>
        <v>0.03846904562599366</v>
      </c>
      <c r="E107" s="159">
        <v>3.407434623329384</v>
      </c>
      <c r="F107" s="179">
        <v>2.8095631732612447</v>
      </c>
      <c r="G107" s="180">
        <v>3.1084988982953146</v>
      </c>
      <c r="H107" s="104"/>
      <c r="I107" s="104"/>
      <c r="J107" s="104"/>
      <c r="K107" s="99"/>
      <c r="L107" s="99"/>
    </row>
    <row r="108" spans="1:12" ht="15">
      <c r="A108" s="164">
        <v>39356</v>
      </c>
      <c r="B108" s="159">
        <v>122.14361229523526</v>
      </c>
      <c r="C108" s="160">
        <f t="shared" si="2"/>
        <v>0.007177910055347471</v>
      </c>
      <c r="D108" s="161">
        <f t="shared" si="3"/>
        <v>0.04123458481010232</v>
      </c>
      <c r="E108" s="159">
        <v>3.896358916825291</v>
      </c>
      <c r="F108" s="179">
        <v>3.1785679112905507</v>
      </c>
      <c r="G108" s="180">
        <v>3.537463414057921</v>
      </c>
      <c r="H108" s="104"/>
      <c r="I108" s="104"/>
      <c r="J108" s="104"/>
      <c r="K108" s="99"/>
      <c r="L108" s="99"/>
    </row>
    <row r="109" spans="1:12" ht="15">
      <c r="A109" s="164">
        <v>39387</v>
      </c>
      <c r="B109" s="159">
        <v>122.04395453908968</v>
      </c>
      <c r="C109" s="160">
        <f t="shared" si="2"/>
        <v>-0.0008159064094542317</v>
      </c>
      <c r="D109" s="161">
        <f t="shared" si="3"/>
        <v>0.033622308568682674</v>
      </c>
      <c r="E109" s="159">
        <v>3.0128405367890942</v>
      </c>
      <c r="F109" s="179">
        <v>3.094431177734518</v>
      </c>
      <c r="G109" s="180">
        <v>3.0536358572618063</v>
      </c>
      <c r="H109" s="104"/>
      <c r="I109" s="104"/>
      <c r="J109" s="104"/>
      <c r="K109" s="99"/>
      <c r="L109" s="99"/>
    </row>
    <row r="110" spans="1:12" ht="15">
      <c r="A110" s="164">
        <v>39417</v>
      </c>
      <c r="B110" s="159">
        <v>122.01634073761299</v>
      </c>
      <c r="C110" s="160">
        <f t="shared" si="2"/>
        <v>-0.0002262611169965452</v>
      </c>
      <c r="D110" s="161">
        <f t="shared" si="3"/>
        <v>0.030658914541321972</v>
      </c>
      <c r="E110" s="159">
        <v>2.9585085863215608</v>
      </c>
      <c r="F110" s="179">
        <v>2.981134698021212</v>
      </c>
      <c r="G110" s="180">
        <v>2.9698216421713863</v>
      </c>
      <c r="H110" s="104"/>
      <c r="I110" s="104"/>
      <c r="J110" s="104"/>
      <c r="K110" s="99"/>
      <c r="L110" s="99"/>
    </row>
    <row r="111" spans="1:12" ht="15">
      <c r="A111" s="164">
        <v>39448</v>
      </c>
      <c r="B111" s="159">
        <v>122.89765829558166</v>
      </c>
      <c r="C111" s="160">
        <f t="shared" si="2"/>
        <v>0.007222946964651881</v>
      </c>
      <c r="D111" s="161">
        <f t="shared" si="3"/>
        <v>0.041192312342089935</v>
      </c>
      <c r="E111" s="159">
        <v>3.4424910016413324</v>
      </c>
      <c r="F111" s="179">
        <v>2.720196305176156</v>
      </c>
      <c r="G111" s="180">
        <v>3.0813436534087444</v>
      </c>
      <c r="H111" s="104"/>
      <c r="I111" s="104"/>
      <c r="J111" s="104"/>
      <c r="K111" s="99"/>
      <c r="L111" s="99"/>
    </row>
    <row r="112" spans="1:12" ht="15">
      <c r="A112" s="164">
        <v>39479</v>
      </c>
      <c r="B112" s="159">
        <v>123.52101229791383</v>
      </c>
      <c r="C112" s="160">
        <f t="shared" si="2"/>
        <v>0.0050721389730057544</v>
      </c>
      <c r="D112" s="161">
        <f t="shared" si="3"/>
        <v>0.0365977854040711</v>
      </c>
      <c r="E112" s="159">
        <v>3.516845759081283</v>
      </c>
      <c r="F112" s="179">
        <v>3.0096318617807176</v>
      </c>
      <c r="G112" s="180">
        <v>3.2632388104310004</v>
      </c>
      <c r="H112" s="104"/>
      <c r="I112" s="104"/>
      <c r="J112" s="104"/>
      <c r="K112" s="99"/>
      <c r="L112" s="99"/>
    </row>
    <row r="113" spans="1:12" ht="15">
      <c r="A113" s="164">
        <v>39508</v>
      </c>
      <c r="B113" s="159">
        <v>123.79142971557542</v>
      </c>
      <c r="C113" s="160">
        <f t="shared" si="2"/>
        <v>0.0021892422400926026</v>
      </c>
      <c r="D113" s="161">
        <f t="shared" si="3"/>
        <v>0.03271006511520287</v>
      </c>
      <c r="E113" s="159">
        <v>3.8610883757208483</v>
      </c>
      <c r="F113" s="179">
        <v>3.6421641517115884</v>
      </c>
      <c r="G113" s="180">
        <v>3.7516262637162185</v>
      </c>
      <c r="H113" s="104"/>
      <c r="I113" s="104"/>
      <c r="J113" s="104"/>
      <c r="K113" s="99"/>
      <c r="L113" s="99"/>
    </row>
    <row r="114" spans="1:12" ht="15">
      <c r="A114" s="164">
        <v>39539</v>
      </c>
      <c r="B114" s="159">
        <v>124.22219806480608</v>
      </c>
      <c r="C114" s="160">
        <f t="shared" si="2"/>
        <v>0.003479791373444826</v>
      </c>
      <c r="D114" s="161">
        <f t="shared" si="3"/>
        <v>0.041058253209366534</v>
      </c>
      <c r="E114" s="159">
        <v>3.743989021956929</v>
      </c>
      <c r="F114" s="179">
        <v>3.3960098846124476</v>
      </c>
      <c r="G114" s="180">
        <v>3.569999453284688</v>
      </c>
      <c r="H114" s="104"/>
      <c r="I114" s="104"/>
      <c r="J114" s="104"/>
      <c r="K114" s="99"/>
      <c r="L114" s="99"/>
    </row>
    <row r="115" spans="1:12" ht="15">
      <c r="A115" s="164">
        <v>39569</v>
      </c>
      <c r="B115" s="159">
        <v>124.64436259270374</v>
      </c>
      <c r="C115" s="160">
        <f t="shared" si="2"/>
        <v>0.0033984628711643205</v>
      </c>
      <c r="D115" s="161">
        <f t="shared" si="3"/>
        <v>0.0367266837061402</v>
      </c>
      <c r="E115" s="159">
        <v>3.3690678912163214</v>
      </c>
      <c r="F115" s="179">
        <v>3.029221604099882</v>
      </c>
      <c r="G115" s="180">
        <v>3.1991447476581016</v>
      </c>
      <c r="H115" s="104"/>
      <c r="I115" s="104"/>
      <c r="J115" s="104"/>
      <c r="K115" s="99"/>
      <c r="L115" s="99"/>
    </row>
    <row r="116" spans="1:12" ht="15">
      <c r="A116" s="164">
        <v>39600</v>
      </c>
      <c r="B116" s="159">
        <v>124.81888534745862</v>
      </c>
      <c r="C116" s="160">
        <f t="shared" si="2"/>
        <v>0.001400165648286536</v>
      </c>
      <c r="D116" s="161">
        <f t="shared" si="3"/>
        <v>0.037329640405774696</v>
      </c>
      <c r="E116" s="159">
        <v>2.5653411572529707</v>
      </c>
      <c r="F116" s="179">
        <v>2.425324592424313</v>
      </c>
      <c r="G116" s="180">
        <v>2.495332874838642</v>
      </c>
      <c r="H116" s="104"/>
      <c r="I116" s="104"/>
      <c r="J116" s="104"/>
      <c r="K116" s="99"/>
      <c r="L116" s="99"/>
    </row>
    <row r="117" spans="1:12" ht="15">
      <c r="A117" s="164">
        <v>39630</v>
      </c>
      <c r="B117" s="159">
        <v>125.99283226123251</v>
      </c>
      <c r="C117" s="160">
        <f t="shared" si="2"/>
        <v>0.009405202670300818</v>
      </c>
      <c r="D117" s="161">
        <f t="shared" si="3"/>
        <v>0.04015934922090362</v>
      </c>
      <c r="E117" s="159">
        <v>3.5812594551147368</v>
      </c>
      <c r="F117" s="179">
        <v>2.6407391880846456</v>
      </c>
      <c r="G117" s="180">
        <v>3.1109993215996914</v>
      </c>
      <c r="H117" s="104"/>
      <c r="I117" s="104"/>
      <c r="J117" s="104"/>
      <c r="K117" s="99"/>
      <c r="L117" s="99"/>
    </row>
    <row r="118" spans="1:12" ht="15">
      <c r="A118" s="164">
        <v>39661</v>
      </c>
      <c r="B118" s="159">
        <v>126.18199720914446</v>
      </c>
      <c r="C118" s="160">
        <f t="shared" si="2"/>
        <v>0.0015013945199655078</v>
      </c>
      <c r="D118" s="161">
        <f t="shared" si="3"/>
        <v>0.04669854631878165</v>
      </c>
      <c r="E118" s="159">
        <v>2.760426501892516</v>
      </c>
      <c r="F118" s="179">
        <v>2.610287049895956</v>
      </c>
      <c r="G118" s="180">
        <v>2.6853567758942356</v>
      </c>
      <c r="H118" s="104"/>
      <c r="I118" s="104"/>
      <c r="J118" s="104"/>
      <c r="K118" s="99"/>
      <c r="L118" s="99"/>
    </row>
    <row r="119" spans="1:12" ht="15">
      <c r="A119" s="164">
        <v>39692</v>
      </c>
      <c r="B119" s="159">
        <v>126.21657325443087</v>
      </c>
      <c r="C119" s="160">
        <f t="shared" si="2"/>
        <v>0.000274017261187465</v>
      </c>
      <c r="D119" s="161">
        <f t="shared" si="3"/>
        <v>0.0407629353344769</v>
      </c>
      <c r="E119" s="159">
        <v>2.8129084357168628</v>
      </c>
      <c r="F119" s="179">
        <v>2.785506709598116</v>
      </c>
      <c r="G119" s="180">
        <v>2.7992075726574894</v>
      </c>
      <c r="H119" s="104"/>
      <c r="I119" s="104"/>
      <c r="J119" s="104"/>
      <c r="K119" s="99"/>
      <c r="L119" s="99"/>
    </row>
    <row r="120" spans="1:12" ht="15">
      <c r="A120" s="164">
        <v>39722</v>
      </c>
      <c r="B120" s="159">
        <v>125.58816783674175</v>
      </c>
      <c r="C120" s="160">
        <f t="shared" si="2"/>
        <v>-0.004978786869949053</v>
      </c>
      <c r="D120" s="161">
        <f t="shared" si="3"/>
        <v>0.02820086516829549</v>
      </c>
      <c r="E120" s="159">
        <v>2.2992380196052076</v>
      </c>
      <c r="F120" s="179">
        <v>2.7971167066001086</v>
      </c>
      <c r="G120" s="180">
        <v>2.548177363102658</v>
      </c>
      <c r="H120" s="104"/>
      <c r="I120" s="104"/>
      <c r="J120" s="104"/>
      <c r="K120" s="99"/>
      <c r="L120" s="99"/>
    </row>
    <row r="121" spans="1:12" ht="15">
      <c r="A121" s="164">
        <v>39753</v>
      </c>
      <c r="B121" s="159">
        <v>125.26905875033147</v>
      </c>
      <c r="C121" s="160">
        <f t="shared" si="2"/>
        <v>-0.0025409168069487616</v>
      </c>
      <c r="D121" s="161">
        <f t="shared" si="3"/>
        <v>0.026425759665209884</v>
      </c>
      <c r="E121" s="159">
        <v>2.3323720129307968</v>
      </c>
      <c r="F121" s="179">
        <v>2.5864636936256775</v>
      </c>
      <c r="G121" s="180">
        <v>2.459417853278237</v>
      </c>
      <c r="H121" s="104"/>
      <c r="I121" s="104"/>
      <c r="J121" s="104"/>
      <c r="K121" s="99"/>
      <c r="L121" s="99"/>
    </row>
    <row r="122" spans="1:12" ht="15">
      <c r="A122" s="164">
        <v>39783</v>
      </c>
      <c r="B122" s="159">
        <v>124.61626476865654</v>
      </c>
      <c r="C122" s="160">
        <f t="shared" si="2"/>
        <v>-0.005211135041542771</v>
      </c>
      <c r="D122" s="161">
        <f t="shared" si="3"/>
        <v>0.021307998710061997</v>
      </c>
      <c r="E122" s="159">
        <v>1.703559419525134</v>
      </c>
      <c r="F122" s="179">
        <v>2.224672923679415</v>
      </c>
      <c r="G122" s="180">
        <v>1.9641161716022746</v>
      </c>
      <c r="H122" s="104"/>
      <c r="I122" s="104"/>
      <c r="J122" s="104"/>
      <c r="K122" s="99"/>
      <c r="L122" s="99"/>
    </row>
    <row r="123" spans="1:12" ht="15">
      <c r="A123" s="164">
        <v>39814</v>
      </c>
      <c r="B123" s="159">
        <v>123.87102680425014</v>
      </c>
      <c r="C123" s="160">
        <f t="shared" si="2"/>
        <v>-0.0059802624142995635</v>
      </c>
      <c r="D123" s="161">
        <f t="shared" si="3"/>
        <v>0.007920155047441335</v>
      </c>
      <c r="E123" s="159">
        <v>1.310201054421145</v>
      </c>
      <c r="F123" s="179">
        <v>1.9082272958511053</v>
      </c>
      <c r="G123" s="180">
        <v>1.6092141751361253</v>
      </c>
      <c r="H123" s="104"/>
      <c r="I123" s="104"/>
      <c r="J123" s="104"/>
      <c r="K123" s="99"/>
      <c r="L123" s="99"/>
    </row>
    <row r="124" spans="1:12" ht="15">
      <c r="A124" s="164">
        <v>39845</v>
      </c>
      <c r="B124" s="159">
        <v>122.69771912379011</v>
      </c>
      <c r="C124" s="160">
        <f t="shared" si="2"/>
        <v>-0.009472010612410375</v>
      </c>
      <c r="D124" s="161">
        <f t="shared" si="3"/>
        <v>-0.0066652074720539205</v>
      </c>
      <c r="E124" s="159">
        <v>1.5777780585646015</v>
      </c>
      <c r="F124" s="179">
        <v>2.524979119805633</v>
      </c>
      <c r="G124" s="180">
        <v>2.0513785891851173</v>
      </c>
      <c r="H124" s="104"/>
      <c r="I124" s="104"/>
      <c r="J124" s="104"/>
      <c r="K124" s="99"/>
      <c r="L124" s="99"/>
    </row>
    <row r="125" spans="1:12" ht="15">
      <c r="A125" s="164">
        <v>39873</v>
      </c>
      <c r="B125" s="159">
        <v>121.55819787782032</v>
      </c>
      <c r="C125" s="160">
        <f t="shared" si="2"/>
        <v>-0.009287224360056133</v>
      </c>
      <c r="D125" s="161">
        <f t="shared" si="3"/>
        <v>-0.0180402782558227</v>
      </c>
      <c r="E125" s="159">
        <v>1.59027329883547</v>
      </c>
      <c r="F125" s="179">
        <v>2.518995734841087</v>
      </c>
      <c r="G125" s="180">
        <v>2.0546345168382785</v>
      </c>
      <c r="H125" s="104"/>
      <c r="I125" s="104"/>
      <c r="J125" s="104"/>
      <c r="K125" s="99"/>
      <c r="L125" s="99"/>
    </row>
    <row r="126" spans="1:12" ht="15">
      <c r="A126" s="164">
        <v>39904</v>
      </c>
      <c r="B126" s="159">
        <v>120.91638445169596</v>
      </c>
      <c r="C126" s="160">
        <f t="shared" si="2"/>
        <v>-0.005279885991477537</v>
      </c>
      <c r="D126" s="161">
        <f t="shared" si="3"/>
        <v>-0.026612100450722116</v>
      </c>
      <c r="E126" s="159">
        <v>1.691808813539505</v>
      </c>
      <c r="F126" s="179">
        <v>2.219797412687261</v>
      </c>
      <c r="G126" s="180">
        <v>1.955803113113383</v>
      </c>
      <c r="H126" s="104"/>
      <c r="I126" s="104"/>
      <c r="J126" s="104"/>
      <c r="K126" s="99"/>
      <c r="L126" s="99"/>
    </row>
    <row r="127" spans="1:12" ht="15">
      <c r="A127" s="164">
        <v>39934</v>
      </c>
      <c r="B127" s="159">
        <v>120.09160392787183</v>
      </c>
      <c r="C127" s="160">
        <f t="shared" si="2"/>
        <v>-0.0068210815892664825</v>
      </c>
      <c r="D127" s="161">
        <f t="shared" si="3"/>
        <v>-0.03652598938396285</v>
      </c>
      <c r="E127" s="159">
        <v>1.441921371890403</v>
      </c>
      <c r="F127" s="179">
        <v>2.124029530817057</v>
      </c>
      <c r="G127" s="180">
        <v>1.78297545135373</v>
      </c>
      <c r="H127" s="104"/>
      <c r="I127" s="104"/>
      <c r="J127" s="104"/>
      <c r="K127" s="99"/>
      <c r="L127" s="99"/>
    </row>
    <row r="128" spans="1:12" ht="15">
      <c r="A128" s="164">
        <v>39965</v>
      </c>
      <c r="B128" s="159">
        <v>120.31711409493451</v>
      </c>
      <c r="C128" s="160">
        <f t="shared" si="2"/>
        <v>0.0018778179297040914</v>
      </c>
      <c r="D128" s="161">
        <f t="shared" si="3"/>
        <v>-0.03606642728776593</v>
      </c>
      <c r="E128" s="159">
        <v>1.9849708581859045</v>
      </c>
      <c r="F128" s="179">
        <v>1.7971890652154852</v>
      </c>
      <c r="G128" s="180">
        <v>1.8910799617006948</v>
      </c>
      <c r="H128" s="104"/>
      <c r="I128" s="104"/>
      <c r="J128" s="104"/>
      <c r="K128" s="99"/>
      <c r="L128" s="99"/>
    </row>
    <row r="129" spans="1:12" ht="15">
      <c r="A129" s="164">
        <v>39995</v>
      </c>
      <c r="B129" s="159">
        <v>120.79020722788553</v>
      </c>
      <c r="C129" s="160">
        <f t="shared" si="2"/>
        <v>0.003932051865686654</v>
      </c>
      <c r="D129" s="161">
        <f t="shared" si="3"/>
        <v>-0.04129302389646973</v>
      </c>
      <c r="E129" s="159">
        <v>2.364359175514868</v>
      </c>
      <c r="F129" s="179">
        <v>1.9711539889461984</v>
      </c>
      <c r="G129" s="180">
        <v>2.167756582230533</v>
      </c>
      <c r="H129" s="104"/>
      <c r="I129" s="104"/>
      <c r="J129" s="104"/>
      <c r="K129" s="99"/>
      <c r="L129" s="99"/>
    </row>
    <row r="130" spans="1:12" ht="15">
      <c r="A130" s="164">
        <v>40026</v>
      </c>
      <c r="B130" s="159">
        <v>120.60116364199995</v>
      </c>
      <c r="C130" s="160">
        <f t="shared" si="2"/>
        <v>-0.001565057219654664</v>
      </c>
      <c r="D130" s="161">
        <f t="shared" si="3"/>
        <v>-0.0442284453454511</v>
      </c>
      <c r="E130" s="159">
        <v>2.049802029492151</v>
      </c>
      <c r="F130" s="179">
        <v>2.206307751457621</v>
      </c>
      <c r="G130" s="180">
        <v>2.128054890474886</v>
      </c>
      <c r="H130" s="104"/>
      <c r="I130" s="104"/>
      <c r="J130" s="104"/>
      <c r="K130" s="99"/>
      <c r="L130" s="99"/>
    </row>
    <row r="131" spans="1:12" ht="15">
      <c r="A131" s="164">
        <v>40057</v>
      </c>
      <c r="B131" s="159">
        <v>120.38652233865487</v>
      </c>
      <c r="C131" s="160">
        <f t="shared" si="2"/>
        <v>-0.0017797614621881284</v>
      </c>
      <c r="D131" s="161">
        <f t="shared" si="3"/>
        <v>-0.04619085089581398</v>
      </c>
      <c r="E131" s="159">
        <v>1.9712769420697145</v>
      </c>
      <c r="F131" s="179">
        <v>2.149253088288526</v>
      </c>
      <c r="G131" s="180">
        <v>2.0602650151791204</v>
      </c>
      <c r="H131" s="104"/>
      <c r="I131" s="104"/>
      <c r="J131" s="104"/>
      <c r="K131" s="99"/>
      <c r="L131" s="99"/>
    </row>
    <row r="132" spans="1:12" ht="15">
      <c r="A132" s="164">
        <v>40087</v>
      </c>
      <c r="B132" s="159">
        <v>120.52157034789502</v>
      </c>
      <c r="C132" s="160">
        <f t="shared" si="2"/>
        <v>0.0011217867799208669</v>
      </c>
      <c r="D132" s="161">
        <f t="shared" si="3"/>
        <v>-0.04034295249400441</v>
      </c>
      <c r="E132" s="159">
        <v>1.976604911291511</v>
      </c>
      <c r="F132" s="179">
        <v>1.864426233299421</v>
      </c>
      <c r="G132" s="180">
        <v>1.920515572295466</v>
      </c>
      <c r="H132" s="104"/>
      <c r="I132" s="104"/>
      <c r="J132" s="104"/>
      <c r="K132" s="99"/>
      <c r="L132" s="99"/>
    </row>
    <row r="133" spans="1:12" ht="15">
      <c r="A133" s="164">
        <v>40118</v>
      </c>
      <c r="B133" s="159">
        <v>121.2234246176133</v>
      </c>
      <c r="C133" s="160">
        <f t="shared" si="2"/>
        <v>0.00582347431826788</v>
      </c>
      <c r="D133" s="161">
        <f t="shared" si="3"/>
        <v>-0.032295557842270915</v>
      </c>
      <c r="E133" s="159">
        <v>2.5407942150146643</v>
      </c>
      <c r="F133" s="179">
        <v>1.958446783187874</v>
      </c>
      <c r="G133" s="180">
        <v>2.249620499101269</v>
      </c>
      <c r="H133" s="104"/>
      <c r="I133" s="104"/>
      <c r="J133" s="104"/>
      <c r="K133" s="99"/>
      <c r="L133" s="99"/>
    </row>
    <row r="134" spans="1:12" ht="15">
      <c r="A134" s="164">
        <v>40148</v>
      </c>
      <c r="B134" s="159">
        <v>122.27188962719218</v>
      </c>
      <c r="C134" s="160">
        <f t="shared" si="2"/>
        <v>0.008649029780227298</v>
      </c>
      <c r="D134" s="161">
        <f t="shared" si="3"/>
        <v>-0.01881275406397842</v>
      </c>
      <c r="E134" s="159">
        <v>2.4656405744114487</v>
      </c>
      <c r="F134" s="179">
        <v>1.5970995010157303</v>
      </c>
      <c r="G134" s="180">
        <v>2.0313700377135895</v>
      </c>
      <c r="H134" s="104"/>
      <c r="I134" s="104"/>
      <c r="J134" s="104"/>
      <c r="K134" s="99"/>
      <c r="L134" s="99"/>
    </row>
    <row r="135" spans="1:12" ht="15">
      <c r="A135" s="164">
        <v>40179</v>
      </c>
      <c r="B135" s="159">
        <v>122.6158471574487</v>
      </c>
      <c r="C135" s="160">
        <f t="shared" si="2"/>
        <v>0.0028130548346414395</v>
      </c>
      <c r="D135" s="161">
        <f t="shared" si="3"/>
        <v>-0.010132955858878624</v>
      </c>
      <c r="E135" s="159">
        <v>2.4318164065950945</v>
      </c>
      <c r="F135" s="179">
        <v>2.150510923130939</v>
      </c>
      <c r="G135" s="180">
        <v>2.2911636648630167</v>
      </c>
      <c r="H135" s="104"/>
      <c r="I135" s="104"/>
      <c r="J135" s="104"/>
      <c r="K135" s="99"/>
      <c r="L135" s="99"/>
    </row>
    <row r="136" spans="1:12" ht="15">
      <c r="A136" s="164">
        <v>40210</v>
      </c>
      <c r="B136" s="159">
        <v>122.3821559786508</v>
      </c>
      <c r="C136" s="160">
        <f t="shared" si="2"/>
        <v>-0.001905880717831026</v>
      </c>
      <c r="D136" s="161">
        <f t="shared" si="3"/>
        <v>-0.0025718745824519777</v>
      </c>
      <c r="E136" s="159">
        <v>1.6915214216146521</v>
      </c>
      <c r="F136" s="179">
        <v>1.8821094933977514</v>
      </c>
      <c r="G136" s="180">
        <v>1.7868154575062016</v>
      </c>
      <c r="H136" s="104"/>
      <c r="I136" s="104"/>
      <c r="J136" s="104"/>
      <c r="K136" s="99"/>
      <c r="L136" s="99"/>
    </row>
    <row r="137" spans="1:12" ht="15">
      <c r="A137" s="164">
        <v>40238</v>
      </c>
      <c r="B137" s="159">
        <v>122.29036135128425</v>
      </c>
      <c r="C137" s="160">
        <f t="shared" si="2"/>
        <v>-0.0007500654538441603</v>
      </c>
      <c r="D137" s="161">
        <f t="shared" si="3"/>
        <v>0.00602315175978369</v>
      </c>
      <c r="E137" s="159">
        <v>2.221442218168346</v>
      </c>
      <c r="F137" s="179">
        <v>2.296448763552756</v>
      </c>
      <c r="G137" s="180">
        <v>2.258945490860551</v>
      </c>
      <c r="H137" s="104"/>
      <c r="I137" s="104"/>
      <c r="J137" s="104"/>
      <c r="K137" s="99"/>
      <c r="L137" s="99"/>
    </row>
    <row r="138" spans="1:12" ht="15">
      <c r="A138" s="164">
        <v>40269</v>
      </c>
      <c r="B138" s="159">
        <v>123.1747127601688</v>
      </c>
      <c r="C138" s="160">
        <f aca="true" t="shared" si="4" ref="C138:C201">(B138-B137)/B137</f>
        <v>0.007231570821384837</v>
      </c>
      <c r="D138" s="161">
        <f t="shared" si="3"/>
        <v>0.018676776672684952</v>
      </c>
      <c r="E138" s="159">
        <v>2.5109685767394208</v>
      </c>
      <c r="F138" s="179">
        <v>1.7878114946009338</v>
      </c>
      <c r="G138" s="180">
        <v>2.1493900356701774</v>
      </c>
      <c r="H138" s="104"/>
      <c r="I138" s="104"/>
      <c r="J138" s="104"/>
      <c r="K138" s="99"/>
      <c r="L138" s="99"/>
    </row>
    <row r="139" spans="1:12" ht="15">
      <c r="A139" s="164">
        <v>40299</v>
      </c>
      <c r="B139" s="159">
        <v>123.13517807831913</v>
      </c>
      <c r="C139" s="160">
        <f t="shared" si="4"/>
        <v>-0.00032096427069938123</v>
      </c>
      <c r="D139" s="161">
        <f t="shared" si="3"/>
        <v>0.025343771345374806</v>
      </c>
      <c r="E139" s="159">
        <v>1.6373847996602278</v>
      </c>
      <c r="F139" s="179">
        <v>1.6694812267301666</v>
      </c>
      <c r="G139" s="180">
        <v>1.653433013195197</v>
      </c>
      <c r="H139" s="104"/>
      <c r="I139" s="104"/>
      <c r="J139" s="104"/>
      <c r="K139" s="99"/>
      <c r="L139" s="99"/>
    </row>
    <row r="140" spans="1:12" ht="15">
      <c r="A140" s="164">
        <v>40330</v>
      </c>
      <c r="B140" s="159">
        <v>123.99898263578</v>
      </c>
      <c r="C140" s="160">
        <f t="shared" si="4"/>
        <v>0.007015091632964959</v>
      </c>
      <c r="D140" s="161">
        <f t="shared" si="3"/>
        <v>0.030601370125453303</v>
      </c>
      <c r="E140" s="159">
        <v>3.2067899989775683</v>
      </c>
      <c r="F140" s="179">
        <v>2.505280835681068</v>
      </c>
      <c r="G140" s="180">
        <v>2.856035417329318</v>
      </c>
      <c r="H140" s="104"/>
      <c r="I140" s="104"/>
      <c r="J140" s="104"/>
      <c r="K140" s="99"/>
      <c r="L140" s="99"/>
    </row>
    <row r="141" spans="1:12" ht="15">
      <c r="A141" s="164">
        <v>40360</v>
      </c>
      <c r="B141" s="159">
        <v>125.00286986206221</v>
      </c>
      <c r="C141" s="160">
        <f t="shared" si="4"/>
        <v>0.008095931151555628</v>
      </c>
      <c r="D141" s="161">
        <f t="shared" si="3"/>
        <v>0.03487586229758656</v>
      </c>
      <c r="E141" s="159">
        <v>2.788471307216636</v>
      </c>
      <c r="F141" s="179">
        <v>1.9788781920610732</v>
      </c>
      <c r="G141" s="180">
        <v>2.3836747496388546</v>
      </c>
      <c r="H141" s="104"/>
      <c r="I141" s="104"/>
      <c r="J141" s="104"/>
      <c r="K141" s="99"/>
      <c r="L141" s="99"/>
    </row>
    <row r="142" spans="1:12" ht="15">
      <c r="A142" s="164">
        <v>40391</v>
      </c>
      <c r="B142" s="159">
        <v>124.72392189065437</v>
      </c>
      <c r="C142" s="160">
        <f t="shared" si="4"/>
        <v>-0.0022315325377381973</v>
      </c>
      <c r="D142" s="161">
        <f t="shared" si="3"/>
        <v>0.03418506193599155</v>
      </c>
      <c r="E142" s="159">
        <v>2.464850626613124</v>
      </c>
      <c r="F142" s="179">
        <v>2.6880038803869506</v>
      </c>
      <c r="G142" s="180">
        <v>2.576427253500037</v>
      </c>
      <c r="H142" s="104"/>
      <c r="I142" s="104"/>
      <c r="J142" s="104"/>
      <c r="K142" s="99"/>
      <c r="L142" s="99"/>
    </row>
    <row r="143" spans="1:12" ht="15">
      <c r="A143" s="164">
        <v>40422</v>
      </c>
      <c r="B143" s="159">
        <v>126.04216660322743</v>
      </c>
      <c r="C143" s="160">
        <f t="shared" si="4"/>
        <v>0.010569301322394021</v>
      </c>
      <c r="D143" s="161">
        <f t="shared" si="3"/>
        <v>0.04697904844084518</v>
      </c>
      <c r="E143" s="159">
        <v>3.470933051230448</v>
      </c>
      <c r="F143" s="179">
        <v>2.4140029189910517</v>
      </c>
      <c r="G143" s="180">
        <v>2.94246798511075</v>
      </c>
      <c r="H143" s="104"/>
      <c r="I143" s="104"/>
      <c r="J143" s="104"/>
      <c r="K143" s="99"/>
      <c r="L143" s="99"/>
    </row>
    <row r="144" spans="1:12" ht="15">
      <c r="A144" s="164">
        <v>40452</v>
      </c>
      <c r="B144" s="159">
        <v>126.59647992881875</v>
      </c>
      <c r="C144" s="160">
        <f t="shared" si="4"/>
        <v>0.0043978403460507446</v>
      </c>
      <c r="D144" s="161">
        <f t="shared" si="3"/>
        <v>0.050405164514435254</v>
      </c>
      <c r="E144" s="159">
        <v>2.7716822922590403</v>
      </c>
      <c r="F144" s="179">
        <v>2.3318982576539637</v>
      </c>
      <c r="G144" s="180">
        <v>2.551790274956502</v>
      </c>
      <c r="H144" s="104"/>
      <c r="I144" s="104"/>
      <c r="J144" s="104"/>
      <c r="K144" s="99"/>
      <c r="L144" s="99"/>
    </row>
    <row r="145" spans="1:12" ht="15">
      <c r="A145" s="164">
        <v>40483</v>
      </c>
      <c r="B145" s="159">
        <v>127.639162248744</v>
      </c>
      <c r="C145" s="160">
        <f t="shared" si="4"/>
        <v>0.008236266288853496</v>
      </c>
      <c r="D145" s="161">
        <f t="shared" si="3"/>
        <v>0.052924900046079984</v>
      </c>
      <c r="E145" s="159">
        <v>2.725899997109377</v>
      </c>
      <c r="F145" s="179">
        <v>1.9022733682240298</v>
      </c>
      <c r="G145" s="180">
        <v>2.3140866826667033</v>
      </c>
      <c r="H145" s="104"/>
      <c r="I145" s="104"/>
      <c r="J145" s="104"/>
      <c r="K145" s="99"/>
      <c r="L145" s="99"/>
    </row>
    <row r="146" spans="1:12" ht="15">
      <c r="A146" s="164">
        <v>40513</v>
      </c>
      <c r="B146" s="159">
        <v>127.53376180981356</v>
      </c>
      <c r="C146" s="160">
        <f t="shared" si="4"/>
        <v>-0.0008257688085185033</v>
      </c>
      <c r="D146" s="161">
        <f t="shared" si="3"/>
        <v>0.04303419370277877</v>
      </c>
      <c r="E146" s="159">
        <v>2.472899185602337</v>
      </c>
      <c r="F146" s="179">
        <v>2.5554760664541867</v>
      </c>
      <c r="G146" s="180">
        <v>2.514187626028262</v>
      </c>
      <c r="H146" s="104"/>
      <c r="I146" s="104"/>
      <c r="J146" s="104"/>
      <c r="K146" s="99"/>
      <c r="L146" s="99"/>
    </row>
    <row r="147" spans="1:12" ht="15">
      <c r="A147" s="164">
        <v>40544</v>
      </c>
      <c r="B147" s="159">
        <v>128.27255901533988</v>
      </c>
      <c r="C147" s="160">
        <f t="shared" si="4"/>
        <v>0.005792953920923826</v>
      </c>
      <c r="D147" s="161">
        <f t="shared" si="3"/>
        <v>0.04613361151130412</v>
      </c>
      <c r="E147" s="159">
        <v>2.9874609071017373</v>
      </c>
      <c r="F147" s="179">
        <v>2.4081655150093457</v>
      </c>
      <c r="G147" s="180">
        <v>2.6978132110555415</v>
      </c>
      <c r="H147" s="104"/>
      <c r="I147" s="104"/>
      <c r="J147" s="104"/>
      <c r="K147" s="99"/>
      <c r="L147" s="99"/>
    </row>
    <row r="148" spans="1:12" ht="15">
      <c r="A148" s="164">
        <v>40575</v>
      </c>
      <c r="B148" s="159">
        <v>128.73437908106672</v>
      </c>
      <c r="C148" s="160">
        <f t="shared" si="4"/>
        <v>0.0036003028962072244</v>
      </c>
      <c r="D148" s="161">
        <f t="shared" si="3"/>
        <v>0.05190481448556966</v>
      </c>
      <c r="E148" s="159">
        <v>2.9416945015152582</v>
      </c>
      <c r="F148" s="179">
        <v>2.581664211894534</v>
      </c>
      <c r="G148" s="180">
        <v>2.761679356704896</v>
      </c>
      <c r="H148" s="104"/>
      <c r="I148" s="104"/>
      <c r="J148" s="104"/>
      <c r="K148" s="99"/>
      <c r="L148" s="99"/>
    </row>
    <row r="149" spans="1:12" ht="15">
      <c r="A149" s="164">
        <v>40603</v>
      </c>
      <c r="B149" s="159">
        <v>128.01896890462586</v>
      </c>
      <c r="C149" s="160">
        <f t="shared" si="4"/>
        <v>-0.005557258143066402</v>
      </c>
      <c r="D149" s="161">
        <f aca="true" t="shared" si="5" ref="D149:D212">(B149-B137)/B137</f>
        <v>0.046844309641754595</v>
      </c>
      <c r="E149" s="159">
        <v>3.2584077072189515</v>
      </c>
      <c r="F149" s="179">
        <v>3.814133521525597</v>
      </c>
      <c r="G149" s="180">
        <v>3.536270614372274</v>
      </c>
      <c r="H149" s="104"/>
      <c r="I149" s="104"/>
      <c r="J149" s="104"/>
      <c r="K149" s="99"/>
      <c r="L149" s="99"/>
    </row>
    <row r="150" spans="1:12" ht="15">
      <c r="A150" s="164">
        <v>40634</v>
      </c>
      <c r="B150" s="159">
        <v>128.05715007070768</v>
      </c>
      <c r="C150" s="160">
        <f t="shared" si="4"/>
        <v>0.000298246161553277</v>
      </c>
      <c r="D150" s="161">
        <f t="shared" si="5"/>
        <v>0.03963830887956182</v>
      </c>
      <c r="E150" s="159">
        <v>3.0528965411425846</v>
      </c>
      <c r="F150" s="179">
        <v>3.023071924987259</v>
      </c>
      <c r="G150" s="180">
        <v>3.037984233064922</v>
      </c>
      <c r="H150" s="104"/>
      <c r="I150" s="104"/>
      <c r="J150" s="104"/>
      <c r="K150" s="99"/>
      <c r="L150" s="99"/>
    </row>
    <row r="151" spans="1:12" ht="15">
      <c r="A151" s="164">
        <v>40664</v>
      </c>
      <c r="B151" s="159">
        <v>128.34379425753934</v>
      </c>
      <c r="C151" s="160">
        <f t="shared" si="4"/>
        <v>0.002238408294057715</v>
      </c>
      <c r="D151" s="161">
        <f t="shared" si="5"/>
        <v>0.04229998494749662</v>
      </c>
      <c r="E151" s="159">
        <v>3.62367765646454</v>
      </c>
      <c r="F151" s="179">
        <v>3.399836827058781</v>
      </c>
      <c r="G151" s="180">
        <v>3.5117572417616607</v>
      </c>
      <c r="H151" s="104"/>
      <c r="I151" s="104"/>
      <c r="J151" s="104"/>
      <c r="K151" s="99"/>
      <c r="L151" s="99"/>
    </row>
    <row r="152" spans="1:12" ht="15">
      <c r="A152" s="164">
        <v>40695</v>
      </c>
      <c r="B152" s="159">
        <v>129.24464603239642</v>
      </c>
      <c r="C152" s="160">
        <f t="shared" si="4"/>
        <v>0.007019052070795039</v>
      </c>
      <c r="D152" s="161">
        <f t="shared" si="5"/>
        <v>0.042304084155467755</v>
      </c>
      <c r="E152" s="159">
        <v>3.4008461618136865</v>
      </c>
      <c r="F152" s="179">
        <v>2.698940954734184</v>
      </c>
      <c r="G152" s="180">
        <v>3.0498935582739355</v>
      </c>
      <c r="H152" s="104"/>
      <c r="I152" s="104"/>
      <c r="J152" s="104"/>
      <c r="K152" s="99"/>
      <c r="L152" s="99"/>
    </row>
    <row r="153" spans="1:12" ht="15">
      <c r="A153" s="164">
        <v>40725</v>
      </c>
      <c r="B153" s="159">
        <v>129.62030283731545</v>
      </c>
      <c r="C153" s="160">
        <f t="shared" si="4"/>
        <v>0.0029065560272792273</v>
      </c>
      <c r="D153" s="161">
        <f t="shared" si="5"/>
        <v>0.036938615732170534</v>
      </c>
      <c r="E153" s="159">
        <v>3.7229368610930536</v>
      </c>
      <c r="F153" s="179">
        <v>3.43228125836514</v>
      </c>
      <c r="G153" s="180">
        <v>3.577609059729097</v>
      </c>
      <c r="H153" s="104"/>
      <c r="I153" s="104"/>
      <c r="J153" s="104"/>
      <c r="K153" s="99"/>
      <c r="L153" s="99"/>
    </row>
    <row r="154" spans="1:12" ht="15">
      <c r="A154" s="164">
        <v>40756</v>
      </c>
      <c r="B154" s="159">
        <v>130.62904429674853</v>
      </c>
      <c r="C154" s="160">
        <f t="shared" si="4"/>
        <v>0.007782279761366852</v>
      </c>
      <c r="D154" s="161">
        <f t="shared" si="5"/>
        <v>0.04734554780334116</v>
      </c>
      <c r="E154" s="159">
        <v>4.1574951489004555</v>
      </c>
      <c r="F154" s="179">
        <v>3.379267172763767</v>
      </c>
      <c r="G154" s="180">
        <v>3.768381160832111</v>
      </c>
      <c r="H154" s="104"/>
      <c r="I154" s="104"/>
      <c r="J154" s="104"/>
      <c r="K154" s="99"/>
      <c r="L154" s="99"/>
    </row>
    <row r="155" spans="1:12" ht="15">
      <c r="A155" s="164">
        <v>40787</v>
      </c>
      <c r="B155" s="159">
        <v>131.20012968957144</v>
      </c>
      <c r="C155" s="160">
        <f t="shared" si="4"/>
        <v>0.004371810234832464</v>
      </c>
      <c r="D155" s="161">
        <f t="shared" si="5"/>
        <v>0.04092252002126356</v>
      </c>
      <c r="E155" s="159">
        <v>3.721707063960025</v>
      </c>
      <c r="F155" s="179">
        <v>3.28452604047677</v>
      </c>
      <c r="G155" s="180">
        <v>3.5031165522183976</v>
      </c>
      <c r="H155" s="104"/>
      <c r="I155" s="104"/>
      <c r="J155" s="104"/>
      <c r="K155" s="99"/>
      <c r="L155" s="99"/>
    </row>
    <row r="156" spans="1:12" ht="15">
      <c r="A156" s="164">
        <v>40817</v>
      </c>
      <c r="B156" s="159">
        <v>130.75135044392536</v>
      </c>
      <c r="C156" s="160">
        <f t="shared" si="4"/>
        <v>-0.0034205701374527765</v>
      </c>
      <c r="D156" s="161">
        <f t="shared" si="5"/>
        <v>0.032819794969360626</v>
      </c>
      <c r="E156" s="159">
        <v>3.787675340065375</v>
      </c>
      <c r="F156" s="179">
        <v>4.129732353810642</v>
      </c>
      <c r="G156" s="180">
        <v>3.9587038469380085</v>
      </c>
      <c r="H156" s="104"/>
      <c r="I156" s="104"/>
      <c r="J156" s="104"/>
      <c r="K156" s="99"/>
      <c r="L156" s="99"/>
    </row>
    <row r="157" spans="1:12" ht="15">
      <c r="A157" s="164">
        <v>40848</v>
      </c>
      <c r="B157" s="159">
        <v>131.87943128290303</v>
      </c>
      <c r="C157" s="160">
        <f t="shared" si="4"/>
        <v>0.008627680212461443</v>
      </c>
      <c r="D157" s="161">
        <f t="shared" si="5"/>
        <v>0.033220752623678025</v>
      </c>
      <c r="E157" s="159">
        <v>4.708754203576334</v>
      </c>
      <c r="F157" s="179">
        <v>3.845986182330188</v>
      </c>
      <c r="G157" s="180">
        <v>4.277370192953262</v>
      </c>
      <c r="H157" s="104"/>
      <c r="I157" s="104"/>
      <c r="J157" s="104"/>
      <c r="K157" s="99"/>
      <c r="L157" s="99"/>
    </row>
    <row r="158" spans="1:12" ht="15">
      <c r="A158" s="164">
        <v>40878</v>
      </c>
      <c r="B158" s="159">
        <v>128.8195552042796</v>
      </c>
      <c r="C158" s="160">
        <f t="shared" si="4"/>
        <v>-0.02320207214163288</v>
      </c>
      <c r="D158" s="161">
        <f t="shared" si="5"/>
        <v>0.010081984379818554</v>
      </c>
      <c r="E158" s="159">
        <v>2.906693389846287</v>
      </c>
      <c r="F158" s="179">
        <v>5.226900604009572</v>
      </c>
      <c r="G158" s="180">
        <v>4.06679699692793</v>
      </c>
      <c r="H158" s="104"/>
      <c r="I158" s="104"/>
      <c r="J158" s="104"/>
      <c r="K158" s="99"/>
      <c r="L158" s="99"/>
    </row>
    <row r="159" spans="1:12" ht="15">
      <c r="A159" s="164">
        <v>40909</v>
      </c>
      <c r="B159" s="159">
        <v>129.20972092663908</v>
      </c>
      <c r="C159" s="160">
        <f t="shared" si="4"/>
        <v>0.0030287771273605664</v>
      </c>
      <c r="D159" s="161">
        <f t="shared" si="5"/>
        <v>0.007306020231397472</v>
      </c>
      <c r="E159" s="159">
        <v>4.175556917825931</v>
      </c>
      <c r="F159" s="179">
        <v>3.8726792050898786</v>
      </c>
      <c r="G159" s="180">
        <v>4.024118061457905</v>
      </c>
      <c r="H159" s="104"/>
      <c r="I159" s="104"/>
      <c r="J159" s="104"/>
      <c r="K159" s="99"/>
      <c r="L159" s="99"/>
    </row>
    <row r="160" spans="1:12" ht="15">
      <c r="A160" s="164">
        <v>40940</v>
      </c>
      <c r="B160" s="159">
        <v>129.49524029958062</v>
      </c>
      <c r="C160" s="160">
        <f t="shared" si="4"/>
        <v>0.002209736008203628</v>
      </c>
      <c r="D160" s="161">
        <f t="shared" si="5"/>
        <v>0.005910318781549139</v>
      </c>
      <c r="E160" s="159">
        <v>2.7926157862159777</v>
      </c>
      <c r="F160" s="179">
        <v>2.5716421853956124</v>
      </c>
      <c r="G160" s="180">
        <v>2.682128985805795</v>
      </c>
      <c r="H160" s="104"/>
      <c r="I160" s="104"/>
      <c r="J160" s="104"/>
      <c r="K160" s="99"/>
      <c r="L160" s="99"/>
    </row>
    <row r="161" spans="1:12" ht="15">
      <c r="A161" s="164">
        <v>40969</v>
      </c>
      <c r="B161" s="159">
        <v>128.56253993980354</v>
      </c>
      <c r="C161" s="160">
        <f t="shared" si="4"/>
        <v>-0.007202584107487797</v>
      </c>
      <c r="D161" s="161">
        <f t="shared" si="5"/>
        <v>0.004246019475306336</v>
      </c>
      <c r="E161" s="159">
        <v>2.594641661783186</v>
      </c>
      <c r="F161" s="179">
        <v>3.3149000725319713</v>
      </c>
      <c r="G161" s="180">
        <v>2.9547708671575785</v>
      </c>
      <c r="H161" s="104"/>
      <c r="I161" s="104"/>
      <c r="J161" s="104"/>
      <c r="K161" s="99"/>
      <c r="L161" s="99"/>
    </row>
    <row r="162" spans="1:12" ht="15">
      <c r="A162" s="164">
        <v>41000</v>
      </c>
      <c r="B162" s="159">
        <v>128.85571146569106</v>
      </c>
      <c r="C162" s="160">
        <f t="shared" si="4"/>
        <v>0.002280380630507041</v>
      </c>
      <c r="D162" s="161">
        <f t="shared" si="5"/>
        <v>0.0062359766287352885</v>
      </c>
      <c r="E162" s="159">
        <v>2.5671665344716255</v>
      </c>
      <c r="F162" s="179">
        <v>2.3391284714209206</v>
      </c>
      <c r="G162" s="180">
        <v>2.453147502946273</v>
      </c>
      <c r="H162" s="104"/>
      <c r="I162" s="104"/>
      <c r="J162" s="104"/>
      <c r="K162" s="99"/>
      <c r="L162" s="99"/>
    </row>
    <row r="163" spans="1:12" ht="15">
      <c r="A163" s="164">
        <v>41030</v>
      </c>
      <c r="B163" s="159">
        <v>128.18401290830425</v>
      </c>
      <c r="C163" s="160">
        <f t="shared" si="4"/>
        <v>-0.005212796155843274</v>
      </c>
      <c r="D163" s="161">
        <f t="shared" si="5"/>
        <v>-0.0012449479942479055</v>
      </c>
      <c r="E163" s="159">
        <v>2.7621802218594946</v>
      </c>
      <c r="F163" s="179">
        <v>3.283459837443818</v>
      </c>
      <c r="G163" s="180">
        <v>3.0228200296516565</v>
      </c>
      <c r="H163" s="104"/>
      <c r="I163" s="104"/>
      <c r="J163" s="104"/>
      <c r="K163" s="99"/>
      <c r="L163" s="99"/>
    </row>
    <row r="164" spans="1:12" ht="15">
      <c r="A164" s="164">
        <v>41061</v>
      </c>
      <c r="B164" s="159">
        <v>127.77619402901034</v>
      </c>
      <c r="C164" s="160">
        <f t="shared" si="4"/>
        <v>-0.0031815112512169836</v>
      </c>
      <c r="D164" s="161">
        <f t="shared" si="5"/>
        <v>-0.011361801424393199</v>
      </c>
      <c r="E164" s="159">
        <v>2.3607934041866447</v>
      </c>
      <c r="F164" s="179">
        <v>2.678944529308344</v>
      </c>
      <c r="G164" s="180">
        <v>2.5198689667474943</v>
      </c>
      <c r="H164" s="104"/>
      <c r="I164" s="104"/>
      <c r="J164" s="104"/>
      <c r="K164" s="99"/>
      <c r="L164" s="99"/>
    </row>
    <row r="165" spans="1:12" ht="15">
      <c r="A165" s="164">
        <v>41091</v>
      </c>
      <c r="B165" s="159">
        <v>127.10945072858465</v>
      </c>
      <c r="C165" s="160">
        <f t="shared" si="4"/>
        <v>-0.0052180557222913995</v>
      </c>
      <c r="D165" s="161">
        <f t="shared" si="5"/>
        <v>-0.019370824274975933</v>
      </c>
      <c r="E165" s="159">
        <v>2.5866481047525034</v>
      </c>
      <c r="F165" s="179">
        <v>3.1084536769816475</v>
      </c>
      <c r="G165" s="180">
        <v>2.8475508908670752</v>
      </c>
      <c r="H165" s="104"/>
      <c r="I165" s="104"/>
      <c r="J165" s="104"/>
      <c r="K165" s="99"/>
      <c r="L165" s="99"/>
    </row>
    <row r="166" spans="1:12" ht="15">
      <c r="A166" s="164">
        <v>41122</v>
      </c>
      <c r="B166" s="159">
        <v>125.26781189595016</v>
      </c>
      <c r="C166" s="160">
        <f t="shared" si="4"/>
        <v>-0.014488606646306084</v>
      </c>
      <c r="D166" s="161">
        <f t="shared" si="5"/>
        <v>-0.04104165677442545</v>
      </c>
      <c r="E166" s="159">
        <v>1.7619284753352937</v>
      </c>
      <c r="F166" s="179">
        <v>3.2107891399659083</v>
      </c>
      <c r="G166" s="180">
        <v>2.486358807650601</v>
      </c>
      <c r="H166" s="104"/>
      <c r="I166" s="104"/>
      <c r="J166" s="104"/>
      <c r="K166" s="99"/>
      <c r="L166" s="99"/>
    </row>
    <row r="167" spans="1:12" ht="15">
      <c r="A167" s="164">
        <v>41153</v>
      </c>
      <c r="B167" s="159">
        <v>124.98179159071718</v>
      </c>
      <c r="C167" s="160">
        <f t="shared" si="4"/>
        <v>-0.002283270545753244</v>
      </c>
      <c r="D167" s="161">
        <f t="shared" si="5"/>
        <v>-0.04739582280571885</v>
      </c>
      <c r="E167" s="159">
        <v>2.7428039329530414</v>
      </c>
      <c r="F167" s="179">
        <v>2.9711309875283707</v>
      </c>
      <c r="G167" s="180">
        <v>2.856967460240706</v>
      </c>
      <c r="H167" s="104"/>
      <c r="I167" s="104"/>
      <c r="J167" s="104"/>
      <c r="K167" s="99"/>
      <c r="L167" s="99"/>
    </row>
    <row r="168" spans="1:12" ht="15">
      <c r="A168" s="164">
        <v>41183</v>
      </c>
      <c r="B168" s="159">
        <v>124.81343488594518</v>
      </c>
      <c r="C168" s="160">
        <f t="shared" si="4"/>
        <v>-0.0013470498592572514</v>
      </c>
      <c r="D168" s="161">
        <f t="shared" si="5"/>
        <v>-0.045413799076031255</v>
      </c>
      <c r="E168" s="159">
        <v>2.222285538616281</v>
      </c>
      <c r="F168" s="179">
        <v>2.3569905245420086</v>
      </c>
      <c r="G168" s="180">
        <v>2.2896380315791447</v>
      </c>
      <c r="H168" s="104"/>
      <c r="I168" s="104"/>
      <c r="J168" s="104"/>
      <c r="K168" s="99"/>
      <c r="L168" s="99"/>
    </row>
    <row r="169" spans="1:12" ht="15">
      <c r="A169" s="164">
        <v>41214</v>
      </c>
      <c r="B169" s="159">
        <v>125.41857822741281</v>
      </c>
      <c r="C169" s="160">
        <f t="shared" si="4"/>
        <v>0.004848383044826908</v>
      </c>
      <c r="D169" s="161">
        <f t="shared" si="5"/>
        <v>-0.04899060446833918</v>
      </c>
      <c r="E169" s="159">
        <v>2.9679578784464296</v>
      </c>
      <c r="F169" s="179">
        <v>2.483119573963734</v>
      </c>
      <c r="G169" s="180">
        <v>2.725538726205082</v>
      </c>
      <c r="H169" s="104"/>
      <c r="I169" s="104"/>
      <c r="J169" s="104"/>
      <c r="K169" s="99"/>
      <c r="L169" s="99"/>
    </row>
    <row r="170" spans="1:12" ht="15">
      <c r="A170" s="164">
        <v>41244</v>
      </c>
      <c r="B170" s="159">
        <v>124.4772183783922</v>
      </c>
      <c r="C170" s="160">
        <f t="shared" si="4"/>
        <v>-0.007505744861129837</v>
      </c>
      <c r="D170" s="161">
        <f t="shared" si="5"/>
        <v>-0.033708677374342785</v>
      </c>
      <c r="E170" s="159">
        <v>1.9714259142023884</v>
      </c>
      <c r="F170" s="179">
        <v>2.722000400315375</v>
      </c>
      <c r="G170" s="180">
        <v>2.3467131572588817</v>
      </c>
      <c r="H170" s="104"/>
      <c r="I170" s="104"/>
      <c r="J170" s="104"/>
      <c r="K170" s="99"/>
      <c r="L170" s="99"/>
    </row>
    <row r="171" spans="1:12" ht="15">
      <c r="A171" s="164">
        <v>41275</v>
      </c>
      <c r="B171" s="159">
        <v>125.26271474014605</v>
      </c>
      <c r="C171" s="160">
        <f t="shared" si="4"/>
        <v>0.006310362426047033</v>
      </c>
      <c r="D171" s="161">
        <f t="shared" si="5"/>
        <v>-0.03054728512829158</v>
      </c>
      <c r="E171" s="159">
        <v>3.875524692171945</v>
      </c>
      <c r="F171" s="179">
        <v>3.2444884495672497</v>
      </c>
      <c r="G171" s="180">
        <v>3.5600065708695974</v>
      </c>
      <c r="H171" s="104"/>
      <c r="I171" s="104"/>
      <c r="J171" s="104"/>
      <c r="K171" s="99"/>
      <c r="L171" s="99"/>
    </row>
    <row r="172" spans="1:12" ht="15">
      <c r="A172" s="164">
        <v>41306</v>
      </c>
      <c r="B172" s="159">
        <v>123.03075037243913</v>
      </c>
      <c r="C172" s="160">
        <f t="shared" si="4"/>
        <v>-0.017818265972736332</v>
      </c>
      <c r="D172" s="161">
        <f t="shared" si="5"/>
        <v>-0.04992067594288577</v>
      </c>
      <c r="E172" s="159">
        <v>2.2707540754355304</v>
      </c>
      <c r="F172" s="179">
        <v>4.052580672709159</v>
      </c>
      <c r="G172" s="180">
        <v>3.161667374072345</v>
      </c>
      <c r="H172" s="104"/>
      <c r="I172" s="104"/>
      <c r="J172" s="104"/>
      <c r="K172" s="99"/>
      <c r="L172" s="99"/>
    </row>
    <row r="173" spans="1:12" ht="15">
      <c r="A173" s="164">
        <v>41334</v>
      </c>
      <c r="B173" s="159">
        <v>121.94072949435835</v>
      </c>
      <c r="C173" s="160">
        <f t="shared" si="4"/>
        <v>-0.008859743395704436</v>
      </c>
      <c r="D173" s="161">
        <f t="shared" si="5"/>
        <v>-0.0515065309735301</v>
      </c>
      <c r="E173" s="159">
        <v>2.3476303690520934</v>
      </c>
      <c r="F173" s="179">
        <v>3.233604708622536</v>
      </c>
      <c r="G173" s="180">
        <v>2.7906175388373144</v>
      </c>
      <c r="H173" s="104"/>
      <c r="I173" s="104"/>
      <c r="J173" s="104"/>
      <c r="K173" s="99"/>
      <c r="L173" s="99"/>
    </row>
    <row r="174" spans="1:12" ht="15">
      <c r="A174" s="164">
        <v>41365</v>
      </c>
      <c r="B174" s="159">
        <v>121.16211077259933</v>
      </c>
      <c r="C174" s="160">
        <f t="shared" si="4"/>
        <v>-0.006385222763449517</v>
      </c>
      <c r="D174" s="161">
        <f t="shared" si="5"/>
        <v>-0.059707098781882184</v>
      </c>
      <c r="E174" s="159">
        <v>2.6862258507888304</v>
      </c>
      <c r="F174" s="179">
        <v>3.324748127133787</v>
      </c>
      <c r="G174" s="180">
        <v>3.0054869889613087</v>
      </c>
      <c r="H174" s="104"/>
      <c r="I174" s="104"/>
      <c r="J174" s="104"/>
      <c r="K174" s="99"/>
      <c r="L174" s="99"/>
    </row>
    <row r="175" spans="1:12" ht="15">
      <c r="A175" s="164">
        <v>41395</v>
      </c>
      <c r="B175" s="159">
        <v>120.79553262933119</v>
      </c>
      <c r="C175" s="160">
        <f t="shared" si="4"/>
        <v>-0.003025517968700195</v>
      </c>
      <c r="D175" s="161">
        <f t="shared" si="5"/>
        <v>-0.05763963938512654</v>
      </c>
      <c r="E175" s="159">
        <v>2.124383142870103</v>
      </c>
      <c r="F175" s="179">
        <v>2.426934939740123</v>
      </c>
      <c r="G175" s="180">
        <v>2.275659041305113</v>
      </c>
      <c r="H175" s="104"/>
      <c r="I175" s="104"/>
      <c r="J175" s="104"/>
      <c r="K175" s="99"/>
      <c r="L175" s="99"/>
    </row>
    <row r="176" spans="1:12" ht="15">
      <c r="A176" s="164">
        <v>41426</v>
      </c>
      <c r="B176" s="159">
        <v>120.48076142022447</v>
      </c>
      <c r="C176" s="160">
        <f t="shared" si="4"/>
        <v>-0.0026058182968787345</v>
      </c>
      <c r="D176" s="161">
        <f t="shared" si="5"/>
        <v>-0.057095397653881566</v>
      </c>
      <c r="E176" s="159">
        <v>1.7128363375589608</v>
      </c>
      <c r="F176" s="179">
        <v>1.9734181672468358</v>
      </c>
      <c r="G176" s="180">
        <v>1.8431272524028983</v>
      </c>
      <c r="H176" s="104"/>
      <c r="I176" s="104"/>
      <c r="J176" s="104"/>
      <c r="K176" s="99"/>
      <c r="L176" s="99"/>
    </row>
    <row r="177" spans="1:12" ht="15">
      <c r="A177" s="164">
        <v>41456</v>
      </c>
      <c r="B177" s="159">
        <v>119.89507084596205</v>
      </c>
      <c r="C177" s="160">
        <f t="shared" si="4"/>
        <v>-0.004861278824588323</v>
      </c>
      <c r="D177" s="161">
        <f t="shared" si="5"/>
        <v>-0.056757226478992326</v>
      </c>
      <c r="E177" s="159">
        <v>2.1197524490230606</v>
      </c>
      <c r="F177" s="179">
        <v>2.6058803314818895</v>
      </c>
      <c r="G177" s="180">
        <v>2.3628163902524753</v>
      </c>
      <c r="H177" s="104"/>
      <c r="I177" s="104"/>
      <c r="J177" s="104"/>
      <c r="K177" s="99"/>
      <c r="L177" s="99"/>
    </row>
    <row r="178" spans="1:12" ht="15">
      <c r="A178" s="164">
        <v>41487</v>
      </c>
      <c r="B178" s="159">
        <v>119.4836296758823</v>
      </c>
      <c r="C178" s="160">
        <f t="shared" si="4"/>
        <v>-0.0034316771087976017</v>
      </c>
      <c r="D178" s="161">
        <f t="shared" si="5"/>
        <v>-0.04617452905517592</v>
      </c>
      <c r="E178" s="159">
        <v>2.3812703592518827</v>
      </c>
      <c r="F178" s="179">
        <v>2.724438070131635</v>
      </c>
      <c r="G178" s="180">
        <v>2.5528542146917585</v>
      </c>
      <c r="H178" s="104"/>
      <c r="I178" s="104"/>
      <c r="J178" s="104"/>
      <c r="K178" s="99"/>
      <c r="L178" s="99"/>
    </row>
    <row r="179" spans="1:12" ht="15">
      <c r="A179" s="164">
        <v>41518</v>
      </c>
      <c r="B179" s="159">
        <v>120.15722522847413</v>
      </c>
      <c r="C179" s="160">
        <f t="shared" si="4"/>
        <v>0.005637555156460057</v>
      </c>
      <c r="D179" s="161">
        <f t="shared" si="5"/>
        <v>-0.03860215396849363</v>
      </c>
      <c r="E179" s="159">
        <v>3.3861011667598326</v>
      </c>
      <c r="F179" s="179">
        <v>2.8223456511138334</v>
      </c>
      <c r="G179" s="180">
        <v>3.104223408936833</v>
      </c>
      <c r="H179" s="104"/>
      <c r="I179" s="104"/>
      <c r="J179" s="104"/>
      <c r="K179" s="99"/>
      <c r="L179" s="99"/>
    </row>
    <row r="180" spans="1:12" ht="15">
      <c r="A180" s="164">
        <v>41548</v>
      </c>
      <c r="B180" s="159">
        <v>120.22448440235561</v>
      </c>
      <c r="C180" s="160">
        <f t="shared" si="4"/>
        <v>0.000559759712772919</v>
      </c>
      <c r="D180" s="161">
        <f t="shared" si="5"/>
        <v>-0.03676647860691411</v>
      </c>
      <c r="E180" s="159">
        <v>2.6529305414080655</v>
      </c>
      <c r="F180" s="179">
        <v>2.5969545701307855</v>
      </c>
      <c r="G180" s="180">
        <v>2.6249425557694255</v>
      </c>
      <c r="H180" s="104"/>
      <c r="I180" s="104"/>
      <c r="J180" s="104"/>
      <c r="K180" s="99"/>
      <c r="L180" s="99"/>
    </row>
    <row r="181" spans="1:12" ht="15">
      <c r="A181" s="164">
        <v>41579</v>
      </c>
      <c r="B181" s="159">
        <v>120.65702359856346</v>
      </c>
      <c r="C181" s="160">
        <f t="shared" si="4"/>
        <v>0.003597762954509842</v>
      </c>
      <c r="D181" s="161">
        <f t="shared" si="5"/>
        <v>-0.03796530542879825</v>
      </c>
      <c r="E181" s="159">
        <v>2.3129111545826353</v>
      </c>
      <c r="F181" s="179">
        <v>1.953134859131643</v>
      </c>
      <c r="G181" s="180">
        <v>2.1330230068571394</v>
      </c>
      <c r="H181" s="104"/>
      <c r="I181" s="104"/>
      <c r="J181" s="104"/>
      <c r="K181" s="99"/>
      <c r="L181" s="99"/>
    </row>
    <row r="182" spans="1:12" ht="15">
      <c r="A182" s="164">
        <v>41609</v>
      </c>
      <c r="B182" s="159">
        <v>120.43474677530527</v>
      </c>
      <c r="C182" s="160">
        <f t="shared" si="4"/>
        <v>-0.0018422203418320576</v>
      </c>
      <c r="D182" s="161">
        <f t="shared" si="5"/>
        <v>-0.032475593974139204</v>
      </c>
      <c r="E182" s="159">
        <v>2.4922211092422244</v>
      </c>
      <c r="F182" s="179">
        <v>2.6764431434254288</v>
      </c>
      <c r="G182" s="180">
        <v>2.584332126333827</v>
      </c>
      <c r="H182" s="104"/>
      <c r="I182" s="104"/>
      <c r="J182" s="104"/>
      <c r="K182" s="99"/>
      <c r="L182" s="99"/>
    </row>
    <row r="183" spans="1:12" ht="15">
      <c r="A183" s="164">
        <v>41640</v>
      </c>
      <c r="B183" s="159">
        <v>121.18143229725241</v>
      </c>
      <c r="C183" s="160">
        <f t="shared" si="4"/>
        <v>0.0061999177308873455</v>
      </c>
      <c r="D183" s="161">
        <f t="shared" si="5"/>
        <v>-0.03258178182837681</v>
      </c>
      <c r="E183" s="159">
        <v>3.870294604394786</v>
      </c>
      <c r="F183" s="179">
        <v>3.2503028313060502</v>
      </c>
      <c r="G183" s="180">
        <v>3.560298717850418</v>
      </c>
      <c r="H183" s="104"/>
      <c r="I183" s="104"/>
      <c r="J183" s="104"/>
      <c r="K183" s="99"/>
      <c r="L183" s="99"/>
    </row>
    <row r="184" spans="1:12" ht="15">
      <c r="A184" s="164">
        <v>41671</v>
      </c>
      <c r="B184" s="159">
        <v>121.70299527370621</v>
      </c>
      <c r="C184" s="160">
        <f t="shared" si="4"/>
        <v>0.0043039842537462665</v>
      </c>
      <c r="D184" s="161">
        <f t="shared" si="5"/>
        <v>-0.010792058852876513</v>
      </c>
      <c r="E184" s="159">
        <v>2.6451299282622998</v>
      </c>
      <c r="F184" s="179">
        <v>2.214731502887679</v>
      </c>
      <c r="G184" s="180">
        <v>2.429930715574989</v>
      </c>
      <c r="H184" s="104"/>
      <c r="I184" s="104"/>
      <c r="J184" s="104"/>
      <c r="K184" s="99"/>
      <c r="L184" s="99"/>
    </row>
    <row r="185" spans="1:12" ht="15">
      <c r="A185" s="164">
        <v>41699</v>
      </c>
      <c r="B185" s="159">
        <v>120.78055616350596</v>
      </c>
      <c r="C185" s="160">
        <f t="shared" si="4"/>
        <v>-0.007579428165475367</v>
      </c>
      <c r="D185" s="161">
        <f t="shared" si="5"/>
        <v>-0.009514239710252542</v>
      </c>
      <c r="E185" s="159">
        <v>1.7311206391356284</v>
      </c>
      <c r="F185" s="179">
        <v>2.4890634556831746</v>
      </c>
      <c r="G185" s="180">
        <v>2.1100920474094016</v>
      </c>
      <c r="H185" s="104"/>
      <c r="I185" s="104"/>
      <c r="J185" s="104"/>
      <c r="K185" s="99"/>
      <c r="L185" s="99"/>
    </row>
    <row r="186" spans="1:12" ht="15">
      <c r="A186" s="164">
        <v>41730</v>
      </c>
      <c r="B186" s="159">
        <v>119.66550612144484</v>
      </c>
      <c r="C186" s="160">
        <f t="shared" si="4"/>
        <v>-0.009232032683734587</v>
      </c>
      <c r="D186" s="161">
        <f t="shared" si="5"/>
        <v>-0.012352084670787645</v>
      </c>
      <c r="E186" s="159">
        <v>2.1487759837605087</v>
      </c>
      <c r="F186" s="179">
        <v>3.071979252133973</v>
      </c>
      <c r="G186" s="180">
        <v>2.6103776179472407</v>
      </c>
      <c r="H186" s="104"/>
      <c r="I186" s="104"/>
      <c r="J186" s="104"/>
      <c r="K186" s="99"/>
      <c r="L186" s="99"/>
    </row>
    <row r="187" spans="1:12" ht="15">
      <c r="A187" s="164">
        <v>41760</v>
      </c>
      <c r="B187" s="159">
        <v>119.14488802130884</v>
      </c>
      <c r="C187" s="160">
        <f t="shared" si="4"/>
        <v>-0.004350611274794857</v>
      </c>
      <c r="D187" s="161">
        <f t="shared" si="5"/>
        <v>-0.013664781901226889</v>
      </c>
      <c r="E187" s="159">
        <v>1.7153432190832942</v>
      </c>
      <c r="F187" s="179">
        <v>2.1504043465627856</v>
      </c>
      <c r="G187" s="180">
        <v>1.93287378282304</v>
      </c>
      <c r="H187" s="104"/>
      <c r="I187" s="104"/>
      <c r="J187" s="104"/>
      <c r="K187" s="99"/>
      <c r="L187" s="99"/>
    </row>
    <row r="188" spans="1:12" ht="15">
      <c r="A188" s="164">
        <v>41791</v>
      </c>
      <c r="B188" s="159">
        <v>119.30016097637275</v>
      </c>
      <c r="C188" s="160">
        <f t="shared" si="4"/>
        <v>0.0013032280078700217</v>
      </c>
      <c r="D188" s="161">
        <f t="shared" si="5"/>
        <v>-0.00979907854112827</v>
      </c>
      <c r="E188" s="159">
        <v>2.146687720377672</v>
      </c>
      <c r="F188" s="179">
        <v>2.016364919590667</v>
      </c>
      <c r="G188" s="180">
        <v>2.0815263199841696</v>
      </c>
      <c r="H188" s="104"/>
      <c r="I188" s="104"/>
      <c r="J188" s="104"/>
      <c r="K188" s="99"/>
      <c r="L188" s="99"/>
    </row>
    <row r="189" spans="1:12" ht="15">
      <c r="A189" s="164">
        <v>41821</v>
      </c>
      <c r="B189" s="159">
        <v>119.6367022461662</v>
      </c>
      <c r="C189" s="160">
        <f t="shared" si="4"/>
        <v>0.002820962411442971</v>
      </c>
      <c r="D189" s="161">
        <f t="shared" si="5"/>
        <v>-0.002154955979197871</v>
      </c>
      <c r="E189" s="159">
        <v>1.8253001286406865</v>
      </c>
      <c r="F189" s="179">
        <v>1.5432038874963843</v>
      </c>
      <c r="G189" s="180">
        <v>1.6842520080685355</v>
      </c>
      <c r="H189" s="104"/>
      <c r="I189" s="104"/>
      <c r="J189" s="104"/>
      <c r="K189" s="99"/>
      <c r="L189" s="99"/>
    </row>
    <row r="190" spans="1:12" ht="15">
      <c r="A190" s="164">
        <v>41852</v>
      </c>
      <c r="B190" s="159">
        <v>119.7877991126261</v>
      </c>
      <c r="C190" s="160">
        <f t="shared" si="4"/>
        <v>0.001262964154169094</v>
      </c>
      <c r="D190" s="161">
        <f t="shared" si="5"/>
        <v>0.002545699670899786</v>
      </c>
      <c r="E190" s="159">
        <v>2.1485293215260595</v>
      </c>
      <c r="F190" s="179">
        <v>2.022232906109146</v>
      </c>
      <c r="G190" s="180">
        <v>2.085381113817603</v>
      </c>
      <c r="H190" s="104"/>
      <c r="I190" s="104"/>
      <c r="J190" s="104"/>
      <c r="K190" s="99"/>
      <c r="L190" s="99"/>
    </row>
    <row r="191" spans="1:12" ht="15">
      <c r="A191" s="164">
        <v>41883</v>
      </c>
      <c r="B191" s="159">
        <v>120.36410571546607</v>
      </c>
      <c r="C191" s="160">
        <f t="shared" si="4"/>
        <v>0.0048110626216457345</v>
      </c>
      <c r="D191" s="161">
        <f t="shared" si="5"/>
        <v>0.0017217482061404115</v>
      </c>
      <c r="E191" s="159">
        <v>2.492790073305553</v>
      </c>
      <c r="F191" s="179">
        <v>2.0116838111409776</v>
      </c>
      <c r="G191" s="180">
        <v>2.2522369422232655</v>
      </c>
      <c r="H191" s="104"/>
      <c r="I191" s="104"/>
      <c r="J191" s="104"/>
      <c r="K191" s="99"/>
      <c r="L191" s="99"/>
    </row>
    <row r="192" spans="1:12" ht="15">
      <c r="A192" s="164">
        <v>41913</v>
      </c>
      <c r="B192" s="159">
        <v>120.54997738507242</v>
      </c>
      <c r="C192" s="160">
        <f t="shared" si="4"/>
        <v>0.0015442450097685003</v>
      </c>
      <c r="D192" s="161">
        <f t="shared" si="5"/>
        <v>0.0027073768237381793</v>
      </c>
      <c r="E192" s="159">
        <v>1.8748602338309261</v>
      </c>
      <c r="F192" s="179">
        <v>1.7204357328540771</v>
      </c>
      <c r="G192" s="180">
        <v>1.7976479833425016</v>
      </c>
      <c r="H192" s="104"/>
      <c r="I192" s="104"/>
      <c r="J192" s="104"/>
      <c r="K192" s="99"/>
      <c r="L192" s="99"/>
    </row>
    <row r="193" spans="1:12" ht="15">
      <c r="A193" s="164">
        <v>41944</v>
      </c>
      <c r="B193" s="159">
        <v>120.98285425405794</v>
      </c>
      <c r="C193" s="160">
        <f t="shared" si="4"/>
        <v>0.0035908498564274256</v>
      </c>
      <c r="D193" s="161">
        <f t="shared" si="5"/>
        <v>0.0027004698589163986</v>
      </c>
      <c r="E193" s="159">
        <v>3.0822950796557147</v>
      </c>
      <c r="F193" s="179">
        <v>2.723210094012969</v>
      </c>
      <c r="G193" s="180">
        <v>2.9027525868343416</v>
      </c>
      <c r="H193" s="104"/>
      <c r="I193" s="104"/>
      <c r="J193" s="104"/>
      <c r="K193" s="99"/>
      <c r="L193" s="99"/>
    </row>
    <row r="194" spans="1:12" ht="15">
      <c r="A194" s="164">
        <v>41974</v>
      </c>
      <c r="B194" s="159">
        <v>121.82485928141702</v>
      </c>
      <c r="C194" s="160">
        <f t="shared" si="4"/>
        <v>0.006959705427274103</v>
      </c>
      <c r="D194" s="161">
        <f t="shared" si="5"/>
        <v>0.011542453846025655</v>
      </c>
      <c r="E194" s="159">
        <v>2.6668795955908773</v>
      </c>
      <c r="F194" s="179">
        <v>1.9709090528634767</v>
      </c>
      <c r="G194" s="180">
        <v>2.318894324227177</v>
      </c>
      <c r="H194" s="104"/>
      <c r="I194" s="104"/>
      <c r="J194" s="104"/>
      <c r="K194" s="99"/>
      <c r="L194" s="99"/>
    </row>
    <row r="195" spans="1:12" ht="15">
      <c r="A195" s="164">
        <v>42005</v>
      </c>
      <c r="B195" s="159">
        <v>123.74663568649972</v>
      </c>
      <c r="C195" s="160">
        <f t="shared" si="4"/>
        <v>0.01577491175789801</v>
      </c>
      <c r="D195" s="161">
        <f t="shared" si="5"/>
        <v>0.02116828742339814</v>
      </c>
      <c r="E195" s="159">
        <v>3.6690974077571465</v>
      </c>
      <c r="F195" s="179">
        <v>2.0916062319673467</v>
      </c>
      <c r="G195" s="180">
        <v>2.8803518198622466</v>
      </c>
      <c r="H195" s="104"/>
      <c r="I195" s="104"/>
      <c r="J195" s="104"/>
      <c r="K195" s="99"/>
      <c r="L195" s="99"/>
    </row>
    <row r="196" spans="1:12" ht="15">
      <c r="A196" s="164">
        <v>42036</v>
      </c>
      <c r="B196" s="159">
        <v>123.41279070905847</v>
      </c>
      <c r="C196" s="160">
        <f t="shared" si="4"/>
        <v>-0.002697810535124443</v>
      </c>
      <c r="D196" s="161">
        <f t="shared" si="5"/>
        <v>0.014048918282635414</v>
      </c>
      <c r="E196" s="159">
        <v>2.4646752271073984</v>
      </c>
      <c r="F196" s="179">
        <v>2.7344562806198387</v>
      </c>
      <c r="G196" s="180">
        <v>2.5995657538636188</v>
      </c>
      <c r="H196" s="104"/>
      <c r="I196" s="104"/>
      <c r="J196" s="104"/>
      <c r="K196" s="99"/>
      <c r="L196" s="99"/>
    </row>
    <row r="197" spans="1:12" ht="15">
      <c r="A197" s="164">
        <v>42064</v>
      </c>
      <c r="B197" s="159">
        <v>123.11230506404458</v>
      </c>
      <c r="C197" s="160">
        <f t="shared" si="4"/>
        <v>-0.0024348014763095178</v>
      </c>
      <c r="D197" s="161">
        <f t="shared" si="5"/>
        <v>0.019305664542412126</v>
      </c>
      <c r="E197" s="159">
        <v>2.5815979280148</v>
      </c>
      <c r="F197" s="179">
        <v>2.825078075645748</v>
      </c>
      <c r="G197" s="180">
        <v>2.703338001830274</v>
      </c>
      <c r="H197" s="104"/>
      <c r="I197" s="104"/>
      <c r="J197" s="104"/>
      <c r="K197" s="99"/>
      <c r="L197" s="99"/>
    </row>
    <row r="198" spans="1:12" ht="15">
      <c r="A198" s="164">
        <v>42095</v>
      </c>
      <c r="B198" s="159">
        <v>122.50222337088324</v>
      </c>
      <c r="C198" s="160">
        <f t="shared" si="4"/>
        <v>-0.004955489159625121</v>
      </c>
      <c r="D198" s="161">
        <f t="shared" si="5"/>
        <v>0.023705387971697633</v>
      </c>
      <c r="E198" s="159">
        <v>2.0095399957814206</v>
      </c>
      <c r="F198" s="179">
        <v>2.5050889117439317</v>
      </c>
      <c r="G198" s="180">
        <v>2.2573144537626764</v>
      </c>
      <c r="H198" s="104"/>
      <c r="I198" s="104"/>
      <c r="J198" s="104"/>
      <c r="K198" s="99"/>
      <c r="L198" s="99"/>
    </row>
    <row r="199" spans="1:12" ht="15">
      <c r="A199" s="164">
        <v>42125</v>
      </c>
      <c r="B199" s="159">
        <v>123.35267403625002</v>
      </c>
      <c r="C199" s="160">
        <f t="shared" si="4"/>
        <v>0.006942328408130077</v>
      </c>
      <c r="D199" s="161">
        <f t="shared" si="5"/>
        <v>0.03531654680970134</v>
      </c>
      <c r="E199" s="159">
        <v>2.6810406026464064</v>
      </c>
      <c r="F199" s="179">
        <v>1.9868077618334108</v>
      </c>
      <c r="G199" s="180">
        <v>2.3339241822399086</v>
      </c>
      <c r="H199" s="104"/>
      <c r="I199" s="104"/>
      <c r="J199" s="104"/>
      <c r="K199" s="99"/>
      <c r="L199" s="99"/>
    </row>
    <row r="200" spans="1:12" ht="15">
      <c r="A200" s="164">
        <v>42156</v>
      </c>
      <c r="B200" s="159">
        <v>123.84085434642402</v>
      </c>
      <c r="C200" s="160">
        <f t="shared" si="4"/>
        <v>0.003957598114415735</v>
      </c>
      <c r="D200" s="161">
        <f t="shared" si="5"/>
        <v>0.03806108334548309</v>
      </c>
      <c r="E200" s="159">
        <v>2.586081934200784</v>
      </c>
      <c r="F200" s="179">
        <v>2.190322122759206</v>
      </c>
      <c r="G200" s="180">
        <v>2.388202028479995</v>
      </c>
      <c r="H200" s="104"/>
      <c r="I200" s="104"/>
      <c r="J200" s="104"/>
      <c r="K200" s="99"/>
      <c r="L200" s="99"/>
    </row>
    <row r="201" spans="1:12" ht="15">
      <c r="A201" s="164">
        <v>42186</v>
      </c>
      <c r="B201" s="159">
        <v>124.06941830120263</v>
      </c>
      <c r="C201" s="160">
        <f t="shared" si="4"/>
        <v>0.00184562643713066</v>
      </c>
      <c r="D201" s="161">
        <f t="shared" si="5"/>
        <v>0.037051473099915584</v>
      </c>
      <c r="E201" s="159">
        <v>2.834470216162475</v>
      </c>
      <c r="F201" s="179">
        <v>2.6499075724493992</v>
      </c>
      <c r="G201" s="180">
        <v>2.7421888943059374</v>
      </c>
      <c r="H201" s="104"/>
      <c r="I201" s="104"/>
      <c r="J201" s="104"/>
      <c r="K201" s="99"/>
      <c r="L201" s="99"/>
    </row>
    <row r="202" spans="1:12" ht="15">
      <c r="A202" s="164">
        <v>42217</v>
      </c>
      <c r="B202" s="159">
        <v>124.47974723348311</v>
      </c>
      <c r="C202" s="160">
        <f aca="true" t="shared" si="6" ref="C202:C236">(B202-B201)/B201</f>
        <v>0.00330725280974821</v>
      </c>
      <c r="D202" s="161">
        <f t="shared" si="5"/>
        <v>0.03916883151384703</v>
      </c>
      <c r="E202" s="159">
        <v>3.1396603614701832</v>
      </c>
      <c r="F202" s="179">
        <v>2.8089350804953592</v>
      </c>
      <c r="G202" s="180">
        <v>2.9742977209827712</v>
      </c>
      <c r="H202" s="104"/>
      <c r="I202" s="104"/>
      <c r="J202" s="104"/>
      <c r="K202" s="99"/>
      <c r="L202" s="99"/>
    </row>
    <row r="203" spans="1:12" ht="15">
      <c r="A203" s="164">
        <v>42248</v>
      </c>
      <c r="B203" s="159">
        <v>124.16631578208577</v>
      </c>
      <c r="C203" s="160">
        <f t="shared" si="6"/>
        <v>-0.00251793129696384</v>
      </c>
      <c r="D203" s="161">
        <f t="shared" si="5"/>
        <v>0.031589235378925315</v>
      </c>
      <c r="E203" s="159">
        <v>2.3612272731465866</v>
      </c>
      <c r="F203" s="179">
        <v>2.6130204028429684</v>
      </c>
      <c r="G203" s="180">
        <v>2.4871238379947775</v>
      </c>
      <c r="H203" s="104"/>
      <c r="I203" s="104"/>
      <c r="J203" s="104"/>
      <c r="K203" s="99"/>
      <c r="L203" s="99"/>
    </row>
    <row r="204" spans="1:12" ht="15">
      <c r="A204" s="164">
        <v>42278</v>
      </c>
      <c r="B204" s="159">
        <v>123.70365977876028</v>
      </c>
      <c r="C204" s="160">
        <f t="shared" si="6"/>
        <v>-0.0037260991470300354</v>
      </c>
      <c r="D204" s="161">
        <f t="shared" si="5"/>
        <v>0.02616078793290903</v>
      </c>
      <c r="E204" s="159">
        <v>3.307817091007745</v>
      </c>
      <c r="F204" s="179">
        <v>3.68042700571075</v>
      </c>
      <c r="G204" s="180">
        <v>3.4941220483592472</v>
      </c>
      <c r="H204" s="104"/>
      <c r="I204" s="104"/>
      <c r="J204" s="104"/>
      <c r="K204" s="99"/>
      <c r="L204" s="99"/>
    </row>
    <row r="205" spans="1:12" ht="15">
      <c r="A205" s="164">
        <v>42309</v>
      </c>
      <c r="B205" s="159">
        <v>123.54408122135378</v>
      </c>
      <c r="C205" s="160">
        <f t="shared" si="6"/>
        <v>-0.0012900067604459356</v>
      </c>
      <c r="D205" s="161">
        <f t="shared" si="5"/>
        <v>0.021170164839369628</v>
      </c>
      <c r="E205" s="159">
        <v>2.7910687957302653</v>
      </c>
      <c r="F205" s="179">
        <v>2.920069471774852</v>
      </c>
      <c r="G205" s="180">
        <v>2.8555691337525584</v>
      </c>
      <c r="H205" s="104"/>
      <c r="I205" s="104"/>
      <c r="J205" s="104"/>
      <c r="K205" s="99"/>
      <c r="L205" s="99"/>
    </row>
    <row r="206" spans="1:12" ht="15">
      <c r="A206" s="164">
        <v>42339</v>
      </c>
      <c r="B206" s="159">
        <v>123.66997312660418</v>
      </c>
      <c r="C206" s="160">
        <f t="shared" si="6"/>
        <v>0.001019003937751077</v>
      </c>
      <c r="D206" s="161">
        <f t="shared" si="5"/>
        <v>0.015145626730624166</v>
      </c>
      <c r="E206" s="159">
        <v>2.612004897080338</v>
      </c>
      <c r="F206" s="179">
        <v>2.510104503305236</v>
      </c>
      <c r="G206" s="180">
        <v>2.561054700192787</v>
      </c>
      <c r="H206" s="104"/>
      <c r="I206" s="104"/>
      <c r="J206" s="104"/>
      <c r="K206" s="99"/>
      <c r="L206" s="99"/>
    </row>
    <row r="207" spans="1:12" ht="15">
      <c r="A207" s="164">
        <v>42370</v>
      </c>
      <c r="B207" s="159">
        <v>124.78851663071534</v>
      </c>
      <c r="C207" s="160">
        <f t="shared" si="6"/>
        <v>0.009044584354894917</v>
      </c>
      <c r="D207" s="161">
        <f t="shared" si="5"/>
        <v>0.008419468848067322</v>
      </c>
      <c r="E207" s="159">
        <v>3.301541535293374</v>
      </c>
      <c r="F207" s="179">
        <v>2.397083099803874</v>
      </c>
      <c r="G207" s="180">
        <v>2.849312317548624</v>
      </c>
      <c r="H207" s="104"/>
      <c r="I207" s="104"/>
      <c r="J207" s="104"/>
      <c r="K207" s="99"/>
      <c r="L207" s="99"/>
    </row>
    <row r="208" spans="1:12" ht="15">
      <c r="A208" s="164">
        <v>42401</v>
      </c>
      <c r="B208" s="159">
        <v>125.46415660798131</v>
      </c>
      <c r="C208" s="160">
        <f t="shared" si="6"/>
        <v>0.005414280059641898</v>
      </c>
      <c r="D208" s="161">
        <f t="shared" si="5"/>
        <v>0.016621987778875087</v>
      </c>
      <c r="E208" s="159">
        <v>2.565723230408845</v>
      </c>
      <c r="F208" s="179">
        <v>2.024295224444654</v>
      </c>
      <c r="G208" s="180">
        <v>2.2950092274267497</v>
      </c>
      <c r="H208" s="104"/>
      <c r="I208" s="104"/>
      <c r="J208" s="104"/>
      <c r="K208" s="99"/>
      <c r="L208" s="99"/>
    </row>
    <row r="209" spans="1:12" ht="15">
      <c r="A209" s="164">
        <v>42430</v>
      </c>
      <c r="B209" s="159">
        <v>124.53139554302606</v>
      </c>
      <c r="C209" s="160">
        <f t="shared" si="6"/>
        <v>-0.007434482406554568</v>
      </c>
      <c r="D209" s="161">
        <f t="shared" si="5"/>
        <v>0.011526796433900406</v>
      </c>
      <c r="E209" s="159">
        <v>2.2802159674410616</v>
      </c>
      <c r="F209" s="179">
        <v>3.0236642080965166</v>
      </c>
      <c r="G209" s="180">
        <v>2.6519400877687893</v>
      </c>
      <c r="H209" s="104"/>
      <c r="I209" s="104"/>
      <c r="J209" s="104"/>
      <c r="K209" s="99"/>
      <c r="L209" s="99"/>
    </row>
    <row r="210" spans="1:12" ht="15">
      <c r="A210" s="164">
        <v>42461</v>
      </c>
      <c r="B210" s="159">
        <v>124.06464271534938</v>
      </c>
      <c r="C210" s="160">
        <f t="shared" si="6"/>
        <v>-0.003748073533114957</v>
      </c>
      <c r="D210" s="161">
        <f t="shared" si="5"/>
        <v>0.01275421213977327</v>
      </c>
      <c r="E210" s="159">
        <v>2.396366873142861</v>
      </c>
      <c r="F210" s="179">
        <v>2.7711742264543546</v>
      </c>
      <c r="G210" s="180">
        <v>2.583770549798608</v>
      </c>
      <c r="H210" s="104"/>
      <c r="I210" s="104"/>
      <c r="J210" s="104"/>
      <c r="K210" s="99"/>
      <c r="L210" s="99"/>
    </row>
    <row r="211" spans="1:12" ht="15">
      <c r="A211" s="164">
        <v>42491</v>
      </c>
      <c r="B211" s="159">
        <v>124.20606277160388</v>
      </c>
      <c r="C211" s="160">
        <f t="shared" si="6"/>
        <v>0.0011398900860011647</v>
      </c>
      <c r="D211" s="161">
        <f t="shared" si="5"/>
        <v>0.0069182832234595286</v>
      </c>
      <c r="E211" s="159">
        <v>2.8391316394366295</v>
      </c>
      <c r="F211" s="179">
        <v>2.7251426308365128</v>
      </c>
      <c r="G211" s="180">
        <v>2.782137135136571</v>
      </c>
      <c r="H211" s="104"/>
      <c r="I211" s="104"/>
      <c r="J211" s="104"/>
      <c r="K211" s="99"/>
      <c r="L211" s="99"/>
    </row>
    <row r="212" spans="1:12" ht="15">
      <c r="A212" s="164">
        <v>42522</v>
      </c>
      <c r="B212" s="8">
        <v>124.70647085113295</v>
      </c>
      <c r="C212" s="160">
        <f t="shared" si="6"/>
        <v>0.0040288538929797715</v>
      </c>
      <c r="D212" s="161">
        <f t="shared" si="5"/>
        <v>0.006989749136319001</v>
      </c>
      <c r="E212" s="8">
        <v>2.22176349846875</v>
      </c>
      <c r="F212" s="177">
        <v>1.8188781091707802</v>
      </c>
      <c r="G212" s="178">
        <v>2.0203208038197653</v>
      </c>
      <c r="H212" s="104"/>
      <c r="I212" s="104"/>
      <c r="J212" s="104"/>
      <c r="K212" s="99"/>
      <c r="L212" s="99"/>
    </row>
    <row r="213" spans="1:12" ht="15">
      <c r="A213" s="164">
        <v>42552</v>
      </c>
      <c r="B213" s="159">
        <v>124.79620126391458</v>
      </c>
      <c r="C213" s="160">
        <f t="shared" si="6"/>
        <v>0.0007195329333691819</v>
      </c>
      <c r="D213" s="161">
        <f aca="true" t="shared" si="7" ref="D213:D236">(B213-B201)/B201</f>
        <v>0.005857873540984485</v>
      </c>
      <c r="E213" s="159">
        <v>2.197951806126743</v>
      </c>
      <c r="F213" s="179">
        <v>2.1259985127898244</v>
      </c>
      <c r="G213" s="180">
        <v>2.161975159458284</v>
      </c>
      <c r="H213" s="104"/>
      <c r="I213" s="104"/>
      <c r="J213" s="104"/>
      <c r="K213" s="99"/>
      <c r="L213" s="99"/>
    </row>
    <row r="214" spans="1:12" ht="15">
      <c r="A214" s="164">
        <v>42583</v>
      </c>
      <c r="B214" s="159">
        <v>124.37607785875123</v>
      </c>
      <c r="C214" s="160">
        <f t="shared" si="6"/>
        <v>-0.0033664759095903083</v>
      </c>
      <c r="D214" s="161">
        <f t="shared" si="7"/>
        <v>-0.0008328212181972833</v>
      </c>
      <c r="E214" s="159">
        <v>1.9206652289175878</v>
      </c>
      <c r="F214" s="179">
        <v>2.2573128198766157</v>
      </c>
      <c r="G214" s="180">
        <v>2.088989024397102</v>
      </c>
      <c r="H214" s="104"/>
      <c r="I214" s="104"/>
      <c r="J214" s="104"/>
      <c r="K214" s="99"/>
      <c r="L214" s="99"/>
    </row>
    <row r="215" spans="1:12" ht="15">
      <c r="A215" s="164">
        <v>42614</v>
      </c>
      <c r="B215" s="159">
        <v>124.37912937646787</v>
      </c>
      <c r="C215" s="160">
        <f t="shared" si="6"/>
        <v>2.4534603190395024E-05</v>
      </c>
      <c r="D215" s="161">
        <f t="shared" si="7"/>
        <v>0.0017139398317623418</v>
      </c>
      <c r="E215" s="159">
        <v>2.288610239052291</v>
      </c>
      <c r="F215" s="179">
        <v>2.286156778733258</v>
      </c>
      <c r="G215" s="180">
        <v>2.2873835088927743</v>
      </c>
      <c r="H215" s="104"/>
      <c r="I215" s="104"/>
      <c r="J215" s="104"/>
      <c r="K215" s="99"/>
      <c r="L215" s="99"/>
    </row>
    <row r="216" spans="1:12" ht="15">
      <c r="A216" s="164">
        <v>42644</v>
      </c>
      <c r="B216" s="159">
        <v>124.86917005809944</v>
      </c>
      <c r="C216" s="160">
        <f t="shared" si="6"/>
        <v>0.003939894772444706</v>
      </c>
      <c r="D216" s="161">
        <f t="shared" si="7"/>
        <v>0.00942179302878859</v>
      </c>
      <c r="E216" s="159">
        <v>2.725272883863367</v>
      </c>
      <c r="F216" s="179">
        <v>2.3312834066188883</v>
      </c>
      <c r="G216" s="180">
        <v>2.528278145241128</v>
      </c>
      <c r="H216" s="104"/>
      <c r="I216" s="104"/>
      <c r="J216" s="104"/>
      <c r="K216" s="99"/>
      <c r="L216" s="99"/>
    </row>
    <row r="217" spans="1:12" ht="15">
      <c r="A217" s="164">
        <v>42675</v>
      </c>
      <c r="B217" s="159">
        <v>125.80083241747722</v>
      </c>
      <c r="C217" s="160">
        <f t="shared" si="6"/>
        <v>0.007461107965595477</v>
      </c>
      <c r="D217" s="161">
        <f t="shared" si="7"/>
        <v>0.018266769025381536</v>
      </c>
      <c r="E217" s="159">
        <v>2.883795823279159</v>
      </c>
      <c r="F217" s="179">
        <v>2.13768502671961</v>
      </c>
      <c r="G217" s="180">
        <v>2.5107404249993843</v>
      </c>
      <c r="H217" s="104"/>
      <c r="I217" s="104"/>
      <c r="J217" s="104"/>
      <c r="K217" s="99"/>
      <c r="L217" s="99"/>
    </row>
    <row r="218" spans="1:12" ht="15">
      <c r="A218" s="164">
        <v>42705</v>
      </c>
      <c r="B218" s="159">
        <v>125.87984308892067</v>
      </c>
      <c r="C218" s="160">
        <f t="shared" si="6"/>
        <v>0.0006280615948648108</v>
      </c>
      <c r="D218" s="161">
        <f t="shared" si="7"/>
        <v>0.017869090664830885</v>
      </c>
      <c r="E218" s="159">
        <v>2.6135693865343637</v>
      </c>
      <c r="F218" s="179">
        <v>2.550763227047876</v>
      </c>
      <c r="G218" s="180">
        <v>2.5821663067911196</v>
      </c>
      <c r="H218" s="104"/>
      <c r="I218" s="104"/>
      <c r="J218" s="104"/>
      <c r="K218" s="99"/>
      <c r="L218" s="99"/>
    </row>
    <row r="219" spans="1:12" ht="15">
      <c r="A219" s="164">
        <v>42736</v>
      </c>
      <c r="B219" s="159">
        <v>127.24333042776718</v>
      </c>
      <c r="C219" s="160">
        <f t="shared" si="6"/>
        <v>0.010831657439256202</v>
      </c>
      <c r="D219" s="161">
        <f t="shared" si="7"/>
        <v>0.01967179243196177</v>
      </c>
      <c r="E219" s="159">
        <v>3.0612199359392864</v>
      </c>
      <c r="F219" s="179">
        <v>1.9780541920136618</v>
      </c>
      <c r="G219" s="180">
        <v>2.5196370639764742</v>
      </c>
      <c r="H219" s="104"/>
      <c r="I219" s="104"/>
      <c r="J219" s="104"/>
      <c r="K219" s="99"/>
      <c r="L219" s="99"/>
    </row>
    <row r="220" spans="1:12" ht="15">
      <c r="A220" s="164">
        <v>42767</v>
      </c>
      <c r="B220" s="159">
        <v>126.8904746236207</v>
      </c>
      <c r="C220" s="160">
        <f t="shared" si="6"/>
        <v>-0.002773078973650248</v>
      </c>
      <c r="D220" s="161">
        <f t="shared" si="7"/>
        <v>0.011368330638813394</v>
      </c>
      <c r="E220" s="159">
        <v>1.7871490431666093</v>
      </c>
      <c r="F220" s="179">
        <v>2.06445694053163</v>
      </c>
      <c r="G220" s="180">
        <v>1.9258029918491197</v>
      </c>
      <c r="H220" s="104"/>
      <c r="I220" s="104"/>
      <c r="J220" s="104"/>
      <c r="K220" s="99"/>
      <c r="L220" s="99"/>
    </row>
    <row r="221" spans="1:12" ht="15">
      <c r="A221" s="164">
        <v>42795</v>
      </c>
      <c r="B221" s="159">
        <v>126.96582556240212</v>
      </c>
      <c r="C221" s="160">
        <f t="shared" si="6"/>
        <v>0.0005938265973463809</v>
      </c>
      <c r="D221" s="161">
        <f t="shared" si="7"/>
        <v>0.019548725112736306</v>
      </c>
      <c r="E221" s="159">
        <v>2.850314223627896</v>
      </c>
      <c r="F221" s="179">
        <v>2.7909315638932606</v>
      </c>
      <c r="G221" s="180">
        <v>2.8206228937605786</v>
      </c>
      <c r="H221" s="104"/>
      <c r="I221" s="104"/>
      <c r="J221" s="104"/>
      <c r="K221" s="99"/>
      <c r="L221" s="99"/>
    </row>
    <row r="222" spans="1:12" ht="15">
      <c r="A222" s="164">
        <v>42826</v>
      </c>
      <c r="B222" s="159">
        <v>127.12919653697833</v>
      </c>
      <c r="C222" s="160">
        <f t="shared" si="6"/>
        <v>0.0012867318733411112</v>
      </c>
      <c r="D222" s="161">
        <f t="shared" si="7"/>
        <v>0.024701266650645818</v>
      </c>
      <c r="E222" s="159">
        <v>2.460161956738471</v>
      </c>
      <c r="F222" s="179">
        <v>2.3314887694043587</v>
      </c>
      <c r="G222" s="180">
        <v>2.395825363071415</v>
      </c>
      <c r="H222" s="104"/>
      <c r="I222" s="104"/>
      <c r="J222" s="104"/>
      <c r="K222" s="99"/>
      <c r="L222" s="99"/>
    </row>
    <row r="223" spans="1:12" ht="15">
      <c r="A223" s="164">
        <v>42856</v>
      </c>
      <c r="B223" s="159">
        <v>127.31049810728378</v>
      </c>
      <c r="C223" s="160">
        <f t="shared" si="6"/>
        <v>0.001426120633529803</v>
      </c>
      <c r="D223" s="161">
        <f t="shared" si="7"/>
        <v>0.02499423350523944</v>
      </c>
      <c r="E223" s="159">
        <v>2.3192439447828757</v>
      </c>
      <c r="F223" s="179">
        <v>2.1766318814298895</v>
      </c>
      <c r="G223" s="180">
        <v>2.247937913106383</v>
      </c>
      <c r="H223" s="104"/>
      <c r="I223" s="104"/>
      <c r="J223" s="104"/>
      <c r="K223" s="99"/>
      <c r="L223" s="99"/>
    </row>
    <row r="224" spans="1:12" ht="15">
      <c r="A224" s="164">
        <v>42887</v>
      </c>
      <c r="B224" s="159">
        <v>127.03945240811147</v>
      </c>
      <c r="C224" s="160">
        <f t="shared" si="6"/>
        <v>-0.002129012950243085</v>
      </c>
      <c r="D224" s="161">
        <f t="shared" si="7"/>
        <v>0.018707782692074546</v>
      </c>
      <c r="E224" s="159">
        <v>1.579007652152302</v>
      </c>
      <c r="F224" s="179">
        <v>1.7919089471766059</v>
      </c>
      <c r="G224" s="180">
        <v>1.6854582996644538</v>
      </c>
      <c r="H224" s="104"/>
      <c r="I224" s="104"/>
      <c r="J224" s="104"/>
      <c r="K224" s="99"/>
      <c r="L224" s="99"/>
    </row>
    <row r="225" spans="1:12" ht="15">
      <c r="A225" s="164">
        <v>42917</v>
      </c>
      <c r="B225" s="159">
        <v>127.36705094757104</v>
      </c>
      <c r="C225" s="160">
        <f t="shared" si="6"/>
        <v>0.002578714983808093</v>
      </c>
      <c r="D225" s="161">
        <f t="shared" si="7"/>
        <v>0.020600384127235735</v>
      </c>
      <c r="E225" s="159">
        <v>2.142466471473647</v>
      </c>
      <c r="F225" s="179">
        <v>1.8845949730928262</v>
      </c>
      <c r="G225" s="180">
        <v>2.0135307222832366</v>
      </c>
      <c r="H225" s="104"/>
      <c r="I225" s="104"/>
      <c r="J225" s="104"/>
      <c r="K225" s="99"/>
      <c r="L225" s="99"/>
    </row>
    <row r="226" spans="1:12" ht="15">
      <c r="A226" s="164">
        <v>42948</v>
      </c>
      <c r="B226" s="159">
        <v>127.56463510456734</v>
      </c>
      <c r="C226" s="160">
        <f t="shared" si="6"/>
        <v>0.0015512972587991567</v>
      </c>
      <c r="D226" s="161">
        <f t="shared" si="7"/>
        <v>0.025636419002030487</v>
      </c>
      <c r="E226" s="159">
        <v>2.0286129082929105</v>
      </c>
      <c r="F226" s="179">
        <v>1.873483182412989</v>
      </c>
      <c r="G226" s="180">
        <v>1.9510480453529497</v>
      </c>
      <c r="H226" s="104"/>
      <c r="I226" s="104"/>
      <c r="J226" s="104"/>
      <c r="K226" s="99"/>
      <c r="L226" s="99"/>
    </row>
    <row r="227" spans="1:12" ht="15">
      <c r="A227" s="164">
        <v>42979</v>
      </c>
      <c r="B227" s="159">
        <v>127.78315822638979</v>
      </c>
      <c r="C227" s="160">
        <f t="shared" si="6"/>
        <v>0.0017130384267027862</v>
      </c>
      <c r="D227" s="161">
        <f t="shared" si="7"/>
        <v>0.02736816752928603</v>
      </c>
      <c r="E227" s="159">
        <v>2.070838667307486</v>
      </c>
      <c r="F227" s="179">
        <v>1.8995348246372112</v>
      </c>
      <c r="G227" s="180">
        <v>1.9851867459723485</v>
      </c>
      <c r="H227" s="104"/>
      <c r="I227" s="104"/>
      <c r="J227" s="104"/>
      <c r="K227" s="99"/>
      <c r="L227" s="99"/>
    </row>
    <row r="228" spans="1:12" ht="15">
      <c r="A228" s="164">
        <v>43009</v>
      </c>
      <c r="B228" s="159">
        <v>128.4469857860456</v>
      </c>
      <c r="C228" s="160">
        <f t="shared" si="6"/>
        <v>0.005194953457635754</v>
      </c>
      <c r="D228" s="161">
        <f t="shared" si="7"/>
        <v>0.02865251467821441</v>
      </c>
      <c r="E228" s="159">
        <v>2.254989256697078</v>
      </c>
      <c r="F228" s="179">
        <v>1.735493910933503</v>
      </c>
      <c r="G228" s="180">
        <v>1.9952415838152904</v>
      </c>
      <c r="H228" s="104"/>
      <c r="I228" s="104"/>
      <c r="J228" s="104"/>
      <c r="K228" s="99"/>
      <c r="L228" s="99"/>
    </row>
    <row r="229" spans="1:12" ht="15">
      <c r="A229" s="164">
        <v>43040</v>
      </c>
      <c r="B229" s="159">
        <v>129.61268648326592</v>
      </c>
      <c r="C229" s="160">
        <f t="shared" si="6"/>
        <v>0.009075344898805493</v>
      </c>
      <c r="D229" s="161">
        <f t="shared" si="7"/>
        <v>0.03030070622377791</v>
      </c>
      <c r="E229" s="159">
        <v>2.9886528610079157</v>
      </c>
      <c r="F229" s="179">
        <v>2.081118371127364</v>
      </c>
      <c r="G229" s="180">
        <v>2.5348856160676396</v>
      </c>
      <c r="H229" s="104"/>
      <c r="I229" s="104"/>
      <c r="J229" s="104"/>
      <c r="K229" s="99"/>
      <c r="L229" s="99"/>
    </row>
    <row r="230" spans="1:12" ht="15">
      <c r="A230" s="164">
        <v>43070</v>
      </c>
      <c r="B230" s="159">
        <v>129.67570164769927</v>
      </c>
      <c r="C230" s="160">
        <f t="shared" si="6"/>
        <v>0.00048618052864360693</v>
      </c>
      <c r="D230" s="161">
        <f t="shared" si="7"/>
        <v>0.030154617813570327</v>
      </c>
      <c r="E230" s="159">
        <v>2.895295288938618</v>
      </c>
      <c r="F230" s="179">
        <v>2.846677236074269</v>
      </c>
      <c r="G230" s="180">
        <v>2.8709862625064435</v>
      </c>
      <c r="H230" s="104"/>
      <c r="I230" s="104"/>
      <c r="J230" s="104"/>
      <c r="K230" s="99"/>
      <c r="L230" s="99"/>
    </row>
    <row r="231" spans="1:12" ht="15">
      <c r="A231" s="164">
        <v>43101</v>
      </c>
      <c r="B231" s="159">
        <v>130.26059272500612</v>
      </c>
      <c r="C231" s="160">
        <f t="shared" si="6"/>
        <v>0.004510413823677405</v>
      </c>
      <c r="D231" s="161">
        <f t="shared" si="7"/>
        <v>0.023712537915311537</v>
      </c>
      <c r="E231" s="159">
        <v>2.898404564941957</v>
      </c>
      <c r="F231" s="179">
        <v>2.447363182574225</v>
      </c>
      <c r="G231" s="180">
        <v>2.672883873758091</v>
      </c>
      <c r="H231" s="104"/>
      <c r="I231" s="104"/>
      <c r="J231" s="104"/>
      <c r="K231" s="99"/>
      <c r="L231" s="99"/>
    </row>
    <row r="232" spans="1:12" ht="15">
      <c r="A232" s="164">
        <v>43132</v>
      </c>
      <c r="B232" s="159">
        <v>130.44173553212994</v>
      </c>
      <c r="C232" s="160">
        <f t="shared" si="6"/>
        <v>0.001390618630964096</v>
      </c>
      <c r="D232" s="161">
        <f t="shared" si="7"/>
        <v>0.027986820279795585</v>
      </c>
      <c r="E232" s="159">
        <v>2.4314469532276264</v>
      </c>
      <c r="F232" s="179">
        <v>2.2923850901312184</v>
      </c>
      <c r="G232" s="180">
        <v>2.3619160216794226</v>
      </c>
      <c r="H232" s="104"/>
      <c r="I232" s="104"/>
      <c r="J232" s="104"/>
      <c r="K232" s="99"/>
      <c r="L232" s="99"/>
    </row>
    <row r="233" spans="1:12" ht="15">
      <c r="A233" s="164">
        <v>43160</v>
      </c>
      <c r="B233" s="159">
        <v>130.96852534833803</v>
      </c>
      <c r="C233" s="160">
        <f t="shared" si="6"/>
        <v>0.00403850664865109</v>
      </c>
      <c r="D233" s="161">
        <f t="shared" si="7"/>
        <v>0.03152580442970176</v>
      </c>
      <c r="E233" s="159">
        <v>3.043588210672106</v>
      </c>
      <c r="F233" s="179">
        <v>2.639737545807004</v>
      </c>
      <c r="G233" s="180">
        <v>2.841662878239555</v>
      </c>
      <c r="H233" s="104"/>
      <c r="I233" s="104"/>
      <c r="J233" s="104"/>
      <c r="K233" s="99"/>
      <c r="L233" s="99"/>
    </row>
    <row r="234" spans="1:12" ht="15">
      <c r="A234" s="164">
        <v>43191</v>
      </c>
      <c r="B234" s="159">
        <v>130.77136286509622</v>
      </c>
      <c r="C234" s="160">
        <f t="shared" si="6"/>
        <v>-0.0015054188227088675</v>
      </c>
      <c r="D234" s="161">
        <f t="shared" si="7"/>
        <v>0.028649330187959544</v>
      </c>
      <c r="E234" s="159">
        <v>2.3754675684676583</v>
      </c>
      <c r="F234" s="179">
        <v>2.52600945073855</v>
      </c>
      <c r="G234" s="180">
        <v>2.450738509603104</v>
      </c>
      <c r="H234" s="104"/>
      <c r="I234" s="104"/>
      <c r="J234" s="104"/>
      <c r="K234" s="99"/>
      <c r="L234" s="99"/>
    </row>
    <row r="235" spans="1:12" ht="15">
      <c r="A235" s="164">
        <v>43221</v>
      </c>
      <c r="B235" s="159">
        <v>130.78288748164994</v>
      </c>
      <c r="C235" s="160">
        <f t="shared" si="6"/>
        <v>8.812798384309257E-05</v>
      </c>
      <c r="D235" s="161">
        <f t="shared" si="7"/>
        <v>0.027274964955678657</v>
      </c>
      <c r="E235" s="159">
        <v>2.2350531131172158</v>
      </c>
      <c r="F235" s="179">
        <v>2.226240314732892</v>
      </c>
      <c r="G235" s="180">
        <v>2.230646713925054</v>
      </c>
      <c r="H235" s="104"/>
      <c r="I235" s="104"/>
      <c r="J235" s="104"/>
      <c r="K235" s="99"/>
      <c r="L235" s="99"/>
    </row>
    <row r="236" spans="1:12" s="166" customFormat="1" ht="15">
      <c r="A236" s="164">
        <v>43252</v>
      </c>
      <c r="B236" s="159">
        <v>130.21236138028303</v>
      </c>
      <c r="C236" s="160">
        <f t="shared" si="6"/>
        <v>-0.004362391076943907</v>
      </c>
      <c r="D236" s="161">
        <f t="shared" si="7"/>
        <v>0.024975776516878035</v>
      </c>
      <c r="E236" s="159">
        <v>2.3997567872765533</v>
      </c>
      <c r="F236" s="179">
        <v>2.835995894970933</v>
      </c>
      <c r="G236" s="180">
        <v>2.6178763411237433</v>
      </c>
      <c r="H236" s="165"/>
      <c r="I236" s="165"/>
      <c r="J236" s="165"/>
      <c r="K236" s="165"/>
      <c r="L236" s="165"/>
    </row>
    <row r="237" spans="1:12" s="166" customFormat="1" ht="15">
      <c r="A237" s="164">
        <v>43282</v>
      </c>
      <c r="B237" s="159">
        <v>129.818124099402</v>
      </c>
      <c r="C237" s="160">
        <f>(B237-B236)/B236</f>
        <v>-0.0030276486556422354</v>
      </c>
      <c r="D237" s="161">
        <f>(B237-B225)/B225</f>
        <v>0.019244169772290008</v>
      </c>
      <c r="E237" s="159">
        <v>2.142151069703139</v>
      </c>
      <c r="F237" s="179">
        <v>2.4449159352673737</v>
      </c>
      <c r="G237" s="180">
        <v>2.293533502485256</v>
      </c>
      <c r="H237" s="165"/>
      <c r="I237" s="165"/>
      <c r="J237" s="165"/>
      <c r="K237" s="165"/>
      <c r="L237" s="165"/>
    </row>
    <row r="238" spans="1:12" s="166" customFormat="1" ht="15.75" thickBot="1">
      <c r="A238" s="175">
        <v>43313</v>
      </c>
      <c r="B238" s="162">
        <v>129.03113185289837</v>
      </c>
      <c r="C238" s="202">
        <f>(B238-B237)/B237</f>
        <v>-0.006062267899519502</v>
      </c>
      <c r="D238" s="203">
        <f>(B238-B226)/B226</f>
        <v>0.011496107421378248</v>
      </c>
      <c r="E238" s="139">
        <v>1.8050687045142886</v>
      </c>
      <c r="F238" s="181">
        <v>2.4112954944662404</v>
      </c>
      <c r="G238" s="182">
        <v>2.1081820994902642</v>
      </c>
      <c r="H238" s="165"/>
      <c r="I238" s="165"/>
      <c r="J238" s="165"/>
      <c r="K238" s="165"/>
      <c r="L238" s="165"/>
    </row>
    <row r="239" spans="2:12" ht="14.25">
      <c r="B239" s="104"/>
      <c r="C239" s="104"/>
      <c r="D239" s="104"/>
      <c r="E239" s="104"/>
      <c r="F239" s="104"/>
      <c r="G239" s="104"/>
      <c r="H239" s="104"/>
      <c r="I239" s="104"/>
      <c r="J239" s="104"/>
      <c r="K239" s="99"/>
      <c r="L239" s="99"/>
    </row>
    <row r="240" spans="1:12" ht="14.25">
      <c r="A240" s="172" t="s">
        <v>161</v>
      </c>
      <c r="B240" s="104"/>
      <c r="C240" s="104"/>
      <c r="D240" s="104"/>
      <c r="E240" s="104"/>
      <c r="F240" s="104"/>
      <c r="G240" s="104"/>
      <c r="H240" s="104"/>
      <c r="I240" s="104"/>
      <c r="J240" s="104"/>
      <c r="K240" s="99"/>
      <c r="L240" s="99"/>
    </row>
    <row r="241" spans="1:12" ht="14.25">
      <c r="A241" s="173" t="s">
        <v>81</v>
      </c>
      <c r="B241" s="104"/>
      <c r="C241" s="104"/>
      <c r="D241" s="104"/>
      <c r="E241" s="104"/>
      <c r="F241" s="104"/>
      <c r="G241" s="104"/>
      <c r="H241" s="104"/>
      <c r="I241" s="104"/>
      <c r="J241" s="104"/>
      <c r="K241" s="99"/>
      <c r="L241" s="99"/>
    </row>
    <row r="242" spans="1:12" ht="14.25">
      <c r="A242" s="174" t="s">
        <v>82</v>
      </c>
      <c r="B242" s="104"/>
      <c r="C242" s="104"/>
      <c r="D242" s="104"/>
      <c r="E242" s="104"/>
      <c r="F242" s="104"/>
      <c r="G242" s="104"/>
      <c r="H242" s="104"/>
      <c r="I242" s="104"/>
      <c r="J242" s="104"/>
      <c r="K242" s="99"/>
      <c r="L242" s="99"/>
    </row>
    <row r="243" spans="1:12" ht="14.25">
      <c r="A243" s="174" t="s">
        <v>83</v>
      </c>
      <c r="B243" s="104"/>
      <c r="C243" s="104"/>
      <c r="D243" s="104"/>
      <c r="E243" s="104"/>
      <c r="F243" s="104"/>
      <c r="G243" s="104"/>
      <c r="H243" s="104"/>
      <c r="I243" s="104"/>
      <c r="J243" s="104"/>
      <c r="K243" s="99"/>
      <c r="L243" s="99"/>
    </row>
    <row r="244" spans="2:12" ht="14.25">
      <c r="B244" s="104"/>
      <c r="C244" s="104"/>
      <c r="D244" s="104"/>
      <c r="E244" s="104"/>
      <c r="F244" s="104"/>
      <c r="G244" s="104"/>
      <c r="H244" s="104"/>
      <c r="I244" s="104"/>
      <c r="J244" s="104"/>
      <c r="K244" s="99"/>
      <c r="L244" s="99"/>
    </row>
    <row r="245" spans="1:12" ht="14.25">
      <c r="A245" s="176" t="s">
        <v>75</v>
      </c>
      <c r="B245" s="104"/>
      <c r="C245" s="104"/>
      <c r="D245" s="104"/>
      <c r="E245" s="104"/>
      <c r="F245" s="104"/>
      <c r="G245" s="104"/>
      <c r="H245" s="104"/>
      <c r="I245" s="104"/>
      <c r="J245" s="104"/>
      <c r="K245" s="99"/>
      <c r="L245" s="99"/>
    </row>
    <row r="246" spans="1:12" ht="14.25">
      <c r="A246" s="128" t="s">
        <v>53</v>
      </c>
      <c r="B246" s="129"/>
      <c r="C246" s="129"/>
      <c r="D246" s="129"/>
      <c r="E246" s="129"/>
      <c r="F246" s="130"/>
      <c r="G246" s="130"/>
      <c r="H246" s="104"/>
      <c r="I246" s="104"/>
      <c r="J246" s="104"/>
      <c r="K246" s="99"/>
      <c r="L246" s="99"/>
    </row>
    <row r="247" spans="1:12" ht="14.25">
      <c r="A247" s="128" t="s">
        <v>69</v>
      </c>
      <c r="B247" s="129"/>
      <c r="C247" s="129"/>
      <c r="D247" s="129"/>
      <c r="E247" s="129"/>
      <c r="F247" s="78"/>
      <c r="G247" s="78"/>
      <c r="H247" s="127"/>
      <c r="I247" s="104"/>
      <c r="J247" s="104"/>
      <c r="K247" s="99"/>
      <c r="L247" s="99"/>
    </row>
    <row r="248" spans="1:12" ht="14.25">
      <c r="A248" s="133"/>
      <c r="B248" s="100"/>
      <c r="C248" s="100"/>
      <c r="D248" s="134"/>
      <c r="E248" s="134"/>
      <c r="F248" s="78"/>
      <c r="G248" s="78"/>
      <c r="H248" s="127"/>
      <c r="I248" s="104"/>
      <c r="J248" s="104"/>
      <c r="K248" s="99"/>
      <c r="L248" s="99"/>
    </row>
    <row r="249" spans="2:12" ht="14.25">
      <c r="B249" s="62"/>
      <c r="C249" s="62"/>
      <c r="D249" s="124"/>
      <c r="E249" s="124"/>
      <c r="F249" s="78"/>
      <c r="G249" s="78"/>
      <c r="H249" s="127"/>
      <c r="I249" s="104"/>
      <c r="J249" s="104"/>
      <c r="K249" s="99"/>
      <c r="L249" s="99"/>
    </row>
    <row r="250" spans="2:12" ht="14.25">
      <c r="B250" s="81"/>
      <c r="C250" s="81"/>
      <c r="D250" s="81"/>
      <c r="E250" s="124"/>
      <c r="F250" s="78"/>
      <c r="G250" s="78"/>
      <c r="H250" s="127"/>
      <c r="I250" s="104"/>
      <c r="J250" s="104"/>
      <c r="K250" s="99"/>
      <c r="L250" s="99"/>
    </row>
    <row r="251" spans="2:12" ht="14.25">
      <c r="B251" s="78"/>
      <c r="C251" s="78"/>
      <c r="D251" s="78"/>
      <c r="E251" s="124"/>
      <c r="F251" s="78"/>
      <c r="G251" s="78"/>
      <c r="H251" s="127"/>
      <c r="I251" s="104"/>
      <c r="J251" s="104"/>
      <c r="K251" s="99"/>
      <c r="L251" s="99"/>
    </row>
    <row r="252" spans="2:10" ht="14.25">
      <c r="B252" s="80"/>
      <c r="C252" s="80"/>
      <c r="D252" s="80"/>
      <c r="E252" s="60"/>
      <c r="F252" s="78"/>
      <c r="G252" s="78"/>
      <c r="H252" s="77"/>
      <c r="I252" s="1"/>
      <c r="J252" s="1"/>
    </row>
    <row r="253" spans="1:10" ht="14.25">
      <c r="A253" s="92"/>
      <c r="B253" s="60"/>
      <c r="C253" s="60"/>
      <c r="D253" s="60"/>
      <c r="E253" s="60"/>
      <c r="F253" s="59"/>
      <c r="G253" s="59"/>
      <c r="H253" s="77"/>
      <c r="I253" s="1"/>
      <c r="J253" s="1"/>
    </row>
    <row r="254" spans="1:10" ht="14.25">
      <c r="A254" s="92"/>
      <c r="B254" s="60"/>
      <c r="C254" s="60"/>
      <c r="D254" s="60"/>
      <c r="E254" s="60"/>
      <c r="F254" s="60"/>
      <c r="G254" s="60"/>
      <c r="H254" s="1"/>
      <c r="I254" s="1"/>
      <c r="J254" s="1"/>
    </row>
    <row r="255" spans="1:10" ht="14.25">
      <c r="A255" s="92"/>
      <c r="B255" s="60"/>
      <c r="C255" s="60"/>
      <c r="D255" s="60"/>
      <c r="E255" s="60"/>
      <c r="F255" s="59"/>
      <c r="G255" s="59"/>
      <c r="H255" s="1"/>
      <c r="I255" s="1"/>
      <c r="J255" s="1"/>
    </row>
    <row r="256" spans="1:10" ht="14.25">
      <c r="A256" s="92"/>
      <c r="B256" s="60"/>
      <c r="C256" s="60"/>
      <c r="D256" s="60"/>
      <c r="E256" s="60"/>
      <c r="F256" s="59"/>
      <c r="G256" s="59"/>
      <c r="H256" s="1"/>
      <c r="I256" s="1"/>
      <c r="J256" s="1"/>
    </row>
    <row r="257" spans="1:10" ht="14.25">
      <c r="A257" s="92"/>
      <c r="B257" s="60"/>
      <c r="C257" s="60"/>
      <c r="D257" s="60"/>
      <c r="E257" s="60"/>
      <c r="F257" s="59"/>
      <c r="G257" s="59"/>
      <c r="H257" s="1"/>
      <c r="I257" s="1"/>
      <c r="J257" s="1"/>
    </row>
    <row r="258" spans="1:10" ht="14.25">
      <c r="A258" s="92"/>
      <c r="B258" s="1"/>
      <c r="C258" s="1"/>
      <c r="D258" s="1"/>
      <c r="E258" s="1"/>
      <c r="F258" s="1"/>
      <c r="G258" s="1"/>
      <c r="H258" s="1"/>
      <c r="I258" s="1"/>
      <c r="J258" s="1"/>
    </row>
    <row r="259" spans="1:10" ht="14.25">
      <c r="A259" s="92"/>
      <c r="B259" s="1"/>
      <c r="C259" s="1"/>
      <c r="D259" s="1"/>
      <c r="E259" s="1"/>
      <c r="F259" s="1"/>
      <c r="G259" s="1"/>
      <c r="H259" s="1"/>
      <c r="I259" s="1"/>
      <c r="J259" s="1"/>
    </row>
    <row r="260" spans="1:10" ht="14.25">
      <c r="A260" s="92"/>
      <c r="B260" s="1"/>
      <c r="C260" s="1"/>
      <c r="D260" s="1"/>
      <c r="E260" s="1"/>
      <c r="F260" s="1"/>
      <c r="G260" s="1"/>
      <c r="H260" s="1"/>
      <c r="I260" s="1"/>
      <c r="J260" s="1"/>
    </row>
    <row r="261" spans="1:10" ht="14.25">
      <c r="A261" s="92"/>
      <c r="B261" s="1"/>
      <c r="C261" s="1"/>
      <c r="D261" s="1"/>
      <c r="E261" s="1"/>
      <c r="F261" s="1"/>
      <c r="G261" s="1"/>
      <c r="H261" s="1"/>
      <c r="I261" s="1"/>
      <c r="J261" s="1"/>
    </row>
    <row r="262" spans="1:10" ht="14.25">
      <c r="A262" s="92"/>
      <c r="B262" s="1"/>
      <c r="C262" s="1"/>
      <c r="D262" s="1"/>
      <c r="E262" s="1"/>
      <c r="F262" s="1"/>
      <c r="G262" s="1"/>
      <c r="H262" s="1"/>
      <c r="I262" s="1"/>
      <c r="J262" s="1"/>
    </row>
    <row r="263" spans="1:10" ht="14.25">
      <c r="A263" s="92"/>
      <c r="B263" s="1"/>
      <c r="C263" s="1"/>
      <c r="D263" s="1"/>
      <c r="E263" s="1"/>
      <c r="F263" s="1"/>
      <c r="G263" s="1"/>
      <c r="H263" s="1"/>
      <c r="I263" s="1"/>
      <c r="J263" s="1"/>
    </row>
    <row r="264" spans="1:10" ht="14.25">
      <c r="A264" s="92"/>
      <c r="B264" s="1"/>
      <c r="C264" s="1"/>
      <c r="D264" s="1"/>
      <c r="E264" s="1"/>
      <c r="F264" s="1"/>
      <c r="G264" s="1"/>
      <c r="H264" s="1"/>
      <c r="I264" s="1"/>
      <c r="J264" s="1"/>
    </row>
    <row r="265" spans="1:10" ht="14.25">
      <c r="A265" s="92"/>
      <c r="B265" s="1"/>
      <c r="C265" s="1"/>
      <c r="D265" s="1"/>
      <c r="E265" s="1"/>
      <c r="F265" s="1"/>
      <c r="G265" s="1"/>
      <c r="H265" s="1"/>
      <c r="I265" s="1"/>
      <c r="J265" s="1"/>
    </row>
    <row r="266" spans="1:10" ht="14.25">
      <c r="A266" s="92"/>
      <c r="B266" s="1"/>
      <c r="C266" s="1"/>
      <c r="D266" s="1"/>
      <c r="E266" s="1"/>
      <c r="F266" s="1"/>
      <c r="G266" s="1"/>
      <c r="H266" s="1"/>
      <c r="I266" s="1"/>
      <c r="J266" s="1"/>
    </row>
    <row r="267" spans="1:10" ht="14.25">
      <c r="A267" s="92"/>
      <c r="B267" s="1"/>
      <c r="C267" s="1"/>
      <c r="D267" s="1"/>
      <c r="E267" s="1"/>
      <c r="F267" s="1"/>
      <c r="G267" s="1"/>
      <c r="H267" s="1"/>
      <c r="I267" s="1"/>
      <c r="J267" s="1"/>
    </row>
    <row r="268" spans="1:10" ht="14.25">
      <c r="A268" s="92"/>
      <c r="B268" s="1"/>
      <c r="C268" s="1"/>
      <c r="D268" s="1"/>
      <c r="E268" s="1"/>
      <c r="F268" s="1"/>
      <c r="G268" s="1"/>
      <c r="H268" s="1"/>
      <c r="I268" s="1"/>
      <c r="J268" s="1"/>
    </row>
    <row r="269" spans="1:10" ht="14.25">
      <c r="A269" s="92"/>
      <c r="B269" s="1"/>
      <c r="C269" s="1"/>
      <c r="D269" s="1"/>
      <c r="E269" s="1"/>
      <c r="F269" s="1"/>
      <c r="G269" s="1"/>
      <c r="H269" s="1"/>
      <c r="I269" s="1"/>
      <c r="J269" s="1"/>
    </row>
    <row r="270" spans="1:10" ht="14.25">
      <c r="A270" s="92"/>
      <c r="B270" s="1"/>
      <c r="C270" s="1"/>
      <c r="D270" s="1"/>
      <c r="E270" s="1"/>
      <c r="F270" s="1"/>
      <c r="G270" s="1"/>
      <c r="H270" s="1"/>
      <c r="I270" s="1"/>
      <c r="J270" s="1"/>
    </row>
    <row r="271" spans="1:10" ht="14.25">
      <c r="A271" s="92"/>
      <c r="B271" s="1"/>
      <c r="C271" s="1"/>
      <c r="D271" s="1"/>
      <c r="E271" s="1"/>
      <c r="F271" s="1"/>
      <c r="G271" s="1"/>
      <c r="H271" s="1"/>
      <c r="I271" s="1"/>
      <c r="J271" s="1"/>
    </row>
    <row r="272" spans="1:10" ht="14.25">
      <c r="A272" s="92"/>
      <c r="B272" s="1"/>
      <c r="C272" s="1"/>
      <c r="D272" s="1"/>
      <c r="E272" s="1"/>
      <c r="F272" s="1"/>
      <c r="G272" s="1"/>
      <c r="H272" s="1"/>
      <c r="I272" s="1"/>
      <c r="J272" s="1"/>
    </row>
    <row r="273" spans="1:10" ht="14.25">
      <c r="A273" s="92"/>
      <c r="B273" s="1"/>
      <c r="C273" s="1"/>
      <c r="D273" s="1"/>
      <c r="E273" s="1"/>
      <c r="F273" s="1"/>
      <c r="G273" s="1"/>
      <c r="H273" s="1"/>
      <c r="I273" s="1"/>
      <c r="J273" s="1"/>
    </row>
    <row r="274" spans="1:10" ht="14.25">
      <c r="A274" s="92"/>
      <c r="B274" s="1"/>
      <c r="C274" s="1"/>
      <c r="D274" s="1"/>
      <c r="E274" s="1"/>
      <c r="F274" s="1"/>
      <c r="G274" s="1"/>
      <c r="H274" s="1"/>
      <c r="I274" s="1"/>
      <c r="J274" s="1"/>
    </row>
    <row r="275" spans="1:10" ht="14.25">
      <c r="A275" s="92"/>
      <c r="B275" s="1"/>
      <c r="C275" s="1"/>
      <c r="D275" s="1"/>
      <c r="E275" s="1"/>
      <c r="F275" s="1"/>
      <c r="G275" s="1"/>
      <c r="H275" s="1"/>
      <c r="I275" s="1"/>
      <c r="J275" s="1"/>
    </row>
  </sheetData>
  <sheetProtection/>
  <mergeCells count="4">
    <mergeCell ref="A5:A7"/>
    <mergeCell ref="B5:D5"/>
    <mergeCell ref="B6:B7"/>
    <mergeCell ref="E5:G6"/>
  </mergeCells>
  <hyperlinks>
    <hyperlink ref="A247" r:id="rId1" display="http://www.trabajo.gob.ar/estadisticas/empleoregistradosectorprivado/"/>
    <hyperlink ref="G1" location="Presentación!A1" display="Presentación!A1"/>
  </hyperlinks>
  <printOptions/>
  <pageMargins left="0.7" right="0.7" top="0.75" bottom="0.75" header="0.3" footer="0.3"/>
  <pageSetup fitToHeight="1" fitToWidth="1" horizontalDpi="600" verticalDpi="600" orientation="landscape" paperSize="9" scale="44" r:id="rId2"/>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AA114"/>
  <sheetViews>
    <sheetView showGridLines="0" zoomScale="90" zoomScaleNormal="90" zoomScalePageLayoutView="0" workbookViewId="0" topLeftCell="A1">
      <pane xSplit="1" ySplit="6" topLeftCell="B53" activePane="bottomRight" state="frozen"/>
      <selection pane="topLeft" activeCell="A1" sqref="A1"/>
      <selection pane="topRight" activeCell="B1" sqref="B1"/>
      <selection pane="bottomLeft" activeCell="A7" sqref="A7"/>
      <selection pane="bottomRight" activeCell="G1" sqref="G1"/>
    </sheetView>
  </sheetViews>
  <sheetFormatPr defaultColWidth="9.00390625" defaultRowHeight="14.25"/>
  <cols>
    <col min="1" max="1" width="9.625" style="91" customWidth="1"/>
    <col min="2" max="7" width="12.625" style="0" customWidth="1"/>
    <col min="8" max="8" width="13.75390625" style="0" bestFit="1" customWidth="1"/>
    <col min="9" max="22" width="12.625" style="0" customWidth="1"/>
  </cols>
  <sheetData>
    <row r="1" spans="1:27" ht="14.25">
      <c r="A1" s="119" t="s">
        <v>168</v>
      </c>
      <c r="B1" s="99"/>
      <c r="C1" s="99"/>
      <c r="D1" s="99"/>
      <c r="E1" s="104"/>
      <c r="G1" s="184" t="s">
        <v>160</v>
      </c>
      <c r="H1" s="104"/>
      <c r="I1" s="104"/>
      <c r="J1" s="104"/>
      <c r="K1" s="104"/>
      <c r="L1" s="104"/>
      <c r="M1" s="104"/>
      <c r="N1" s="104"/>
      <c r="O1" s="104"/>
      <c r="P1" s="104"/>
      <c r="Q1" s="104"/>
      <c r="R1" s="104"/>
      <c r="S1" s="104"/>
      <c r="T1" s="104"/>
      <c r="U1" s="104"/>
      <c r="V1" s="104"/>
      <c r="W1" s="104"/>
      <c r="X1" s="104"/>
      <c r="Y1" s="104"/>
      <c r="Z1" s="99"/>
      <c r="AA1" s="99"/>
    </row>
    <row r="2" spans="1:27" ht="14.25">
      <c r="A2" s="112" t="s">
        <v>158</v>
      </c>
      <c r="B2" s="104"/>
      <c r="C2" s="104"/>
      <c r="D2" s="104"/>
      <c r="E2" s="104"/>
      <c r="F2" s="104"/>
      <c r="G2" s="104"/>
      <c r="H2" s="104"/>
      <c r="I2" s="104"/>
      <c r="J2" s="104"/>
      <c r="K2" s="104"/>
      <c r="L2" s="104"/>
      <c r="M2" s="104"/>
      <c r="N2" s="104"/>
      <c r="O2" s="104"/>
      <c r="P2" s="104"/>
      <c r="Q2" s="104"/>
      <c r="R2" s="104"/>
      <c r="S2" s="104"/>
      <c r="T2" s="104"/>
      <c r="U2" s="104"/>
      <c r="V2" s="104"/>
      <c r="W2" s="104"/>
      <c r="X2" s="104"/>
      <c r="Y2" s="104"/>
      <c r="Z2" s="99"/>
      <c r="AA2" s="99"/>
    </row>
    <row r="3" spans="1:27" ht="14.25">
      <c r="A3" s="112" t="s">
        <v>51</v>
      </c>
      <c r="B3" s="104"/>
      <c r="C3" s="104"/>
      <c r="D3" s="104"/>
      <c r="E3" s="104"/>
      <c r="F3" s="104"/>
      <c r="G3" s="104"/>
      <c r="H3" s="104"/>
      <c r="I3" s="104"/>
      <c r="J3" s="104"/>
      <c r="K3" s="104"/>
      <c r="L3" s="104"/>
      <c r="M3" s="104"/>
      <c r="N3" s="104"/>
      <c r="O3" s="104"/>
      <c r="P3" s="104"/>
      <c r="Q3" s="104"/>
      <c r="R3" s="104"/>
      <c r="S3" s="104"/>
      <c r="T3" s="104"/>
      <c r="U3" s="104"/>
      <c r="V3" s="104"/>
      <c r="W3" s="104"/>
      <c r="X3" s="104"/>
      <c r="Y3" s="104"/>
      <c r="Z3" s="99"/>
      <c r="AA3" s="99"/>
    </row>
    <row r="4" spans="1:27" ht="7.5" customHeight="1" thickBot="1">
      <c r="A4" s="113"/>
      <c r="B4" s="104"/>
      <c r="C4" s="104"/>
      <c r="D4" s="104"/>
      <c r="E4" s="104"/>
      <c r="F4" s="104"/>
      <c r="G4" s="104"/>
      <c r="H4" s="104"/>
      <c r="I4" s="104"/>
      <c r="J4" s="104"/>
      <c r="K4" s="104"/>
      <c r="L4" s="104"/>
      <c r="M4" s="104"/>
      <c r="N4" s="104"/>
      <c r="O4" s="104"/>
      <c r="P4" s="104"/>
      <c r="Q4" s="104"/>
      <c r="R4" s="104"/>
      <c r="S4" s="104"/>
      <c r="T4" s="104"/>
      <c r="U4" s="104"/>
      <c r="V4" s="104"/>
      <c r="W4" s="104"/>
      <c r="X4" s="104"/>
      <c r="Y4" s="104"/>
      <c r="Z4" s="99"/>
      <c r="AA4" s="99"/>
    </row>
    <row r="5" spans="1:27" ht="15.75" thickBot="1">
      <c r="A5" s="190" t="s">
        <v>50</v>
      </c>
      <c r="B5" s="188" t="s">
        <v>17</v>
      </c>
      <c r="C5" s="193"/>
      <c r="D5" s="189"/>
      <c r="E5" s="188" t="s">
        <v>24</v>
      </c>
      <c r="F5" s="193"/>
      <c r="G5" s="193"/>
      <c r="H5" s="193"/>
      <c r="I5" s="193"/>
      <c r="J5" s="193"/>
      <c r="K5" s="193"/>
      <c r="L5" s="193"/>
      <c r="M5" s="189"/>
      <c r="N5" s="188" t="s">
        <v>25</v>
      </c>
      <c r="O5" s="193"/>
      <c r="P5" s="193"/>
      <c r="Q5" s="193"/>
      <c r="R5" s="193"/>
      <c r="S5" s="193"/>
      <c r="T5" s="193"/>
      <c r="U5" s="193"/>
      <c r="V5" s="189"/>
      <c r="W5" s="104"/>
      <c r="X5" s="104"/>
      <c r="Y5" s="104"/>
      <c r="Z5" s="99"/>
      <c r="AA5" s="99"/>
    </row>
    <row r="6" spans="1:27" ht="45.75" thickBot="1">
      <c r="A6" s="192"/>
      <c r="B6" s="140" t="s">
        <v>43</v>
      </c>
      <c r="C6" s="29" t="s">
        <v>8</v>
      </c>
      <c r="D6" s="25" t="s">
        <v>14</v>
      </c>
      <c r="E6" s="13" t="s">
        <v>65</v>
      </c>
      <c r="F6" s="17" t="s">
        <v>8</v>
      </c>
      <c r="G6" s="17" t="s">
        <v>1</v>
      </c>
      <c r="H6" s="21" t="s">
        <v>18</v>
      </c>
      <c r="I6" s="17" t="s">
        <v>8</v>
      </c>
      <c r="J6" s="17" t="s">
        <v>1</v>
      </c>
      <c r="K6" s="21" t="s">
        <v>19</v>
      </c>
      <c r="L6" s="17" t="s">
        <v>8</v>
      </c>
      <c r="M6" s="17" t="s">
        <v>1</v>
      </c>
      <c r="N6" s="13" t="s">
        <v>20</v>
      </c>
      <c r="O6" s="17" t="s">
        <v>8</v>
      </c>
      <c r="P6" s="17" t="s">
        <v>1</v>
      </c>
      <c r="Q6" s="21" t="s">
        <v>21</v>
      </c>
      <c r="R6" s="17" t="s">
        <v>8</v>
      </c>
      <c r="S6" s="24" t="s">
        <v>1</v>
      </c>
      <c r="T6" s="18" t="s">
        <v>22</v>
      </c>
      <c r="U6" s="17" t="s">
        <v>8</v>
      </c>
      <c r="V6" s="20" t="s">
        <v>1</v>
      </c>
      <c r="W6" s="104"/>
      <c r="X6" s="104"/>
      <c r="Y6" s="104"/>
      <c r="Z6" s="99"/>
      <c r="AA6" s="99"/>
    </row>
    <row r="7" spans="1:27" ht="15" thickTop="1">
      <c r="A7" s="120" t="s">
        <v>84</v>
      </c>
      <c r="B7" s="14">
        <v>100.68309518707485</v>
      </c>
      <c r="C7" s="30" t="s">
        <v>23</v>
      </c>
      <c r="D7" s="26" t="s">
        <v>23</v>
      </c>
      <c r="E7" s="14">
        <v>98.61353091678392</v>
      </c>
      <c r="F7" s="30" t="s">
        <v>23</v>
      </c>
      <c r="G7" s="33" t="s">
        <v>23</v>
      </c>
      <c r="H7" s="22">
        <v>111.40015404972168</v>
      </c>
      <c r="I7" s="33" t="s">
        <v>23</v>
      </c>
      <c r="J7" s="35" t="s">
        <v>23</v>
      </c>
      <c r="K7" s="19">
        <v>99.54949940063351</v>
      </c>
      <c r="L7" s="33" t="s">
        <v>23</v>
      </c>
      <c r="M7" s="37" t="s">
        <v>23</v>
      </c>
      <c r="N7" s="22">
        <v>101.52092533128439</v>
      </c>
      <c r="O7" s="33" t="s">
        <v>23</v>
      </c>
      <c r="P7" s="33" t="s">
        <v>23</v>
      </c>
      <c r="Q7" s="22">
        <v>102.9210428945413</v>
      </c>
      <c r="R7" s="33" t="s">
        <v>23</v>
      </c>
      <c r="S7" s="35" t="s">
        <v>23</v>
      </c>
      <c r="T7" s="19">
        <v>98.0728336167877</v>
      </c>
      <c r="U7" s="33" t="s">
        <v>23</v>
      </c>
      <c r="V7" s="37" t="s">
        <v>23</v>
      </c>
      <c r="W7" s="104"/>
      <c r="X7" s="104"/>
      <c r="Y7" s="104"/>
      <c r="Z7" s="99"/>
      <c r="AA7" s="99"/>
    </row>
    <row r="8" spans="1:27" ht="14.25">
      <c r="A8" s="120" t="s">
        <v>85</v>
      </c>
      <c r="B8" s="14">
        <v>100.86029935966987</v>
      </c>
      <c r="C8" s="30">
        <f>(B8-B7)/B7</f>
        <v>0.0017600191200494624</v>
      </c>
      <c r="D8" s="26" t="s">
        <v>23</v>
      </c>
      <c r="E8" s="14">
        <v>98.73117222219751</v>
      </c>
      <c r="F8" s="30">
        <f>(E8-E7)/E7</f>
        <v>0.0011929529783582342</v>
      </c>
      <c r="G8" s="33" t="s">
        <v>23</v>
      </c>
      <c r="H8" s="22">
        <v>113.60882131823087</v>
      </c>
      <c r="I8" s="33">
        <f aca="true" t="shared" si="0" ref="I8:I71">(H8-H7)/H7</f>
        <v>0.019826429212327527</v>
      </c>
      <c r="J8" s="35" t="s">
        <v>23</v>
      </c>
      <c r="K8" s="19">
        <v>99.65845106413921</v>
      </c>
      <c r="L8" s="33">
        <f aca="true" t="shared" si="1" ref="L8:L71">(K8-K7)/K7</f>
        <v>0.001094447125919081</v>
      </c>
      <c r="M8" s="37" t="s">
        <v>23</v>
      </c>
      <c r="N8" s="22">
        <v>102.00202099551626</v>
      </c>
      <c r="O8" s="33">
        <f aca="true" t="shared" si="2" ref="O8:O71">(N8-N7)/N7</f>
        <v>0.0047388817887736474</v>
      </c>
      <c r="P8" s="33" t="s">
        <v>23</v>
      </c>
      <c r="Q8" s="22">
        <v>103.23478192928262</v>
      </c>
      <c r="R8" s="33">
        <f aca="true" t="shared" si="3" ref="R8:R71">(Q8-Q7)/Q7</f>
        <v>0.0030483468289647245</v>
      </c>
      <c r="S8" s="35" t="s">
        <v>23</v>
      </c>
      <c r="T8" s="19">
        <v>97.85405896806581</v>
      </c>
      <c r="U8" s="33">
        <f aca="true" t="shared" si="4" ref="U8:U71">(T8-T7)/T7</f>
        <v>-0.002230736490970944</v>
      </c>
      <c r="V8" s="37" t="s">
        <v>23</v>
      </c>
      <c r="W8" s="104"/>
      <c r="X8" s="104"/>
      <c r="Y8" s="104"/>
      <c r="Z8" s="99"/>
      <c r="AA8" s="99"/>
    </row>
    <row r="9" spans="1:27" ht="14.25">
      <c r="A9" s="120" t="s">
        <v>86</v>
      </c>
      <c r="B9" s="14">
        <v>102.1467707061547</v>
      </c>
      <c r="C9" s="30">
        <f>(B9-B8)/B8</f>
        <v>0.01275498243265418</v>
      </c>
      <c r="D9" s="26" t="s">
        <v>23</v>
      </c>
      <c r="E9" s="14">
        <v>99.65478830148875</v>
      </c>
      <c r="F9" s="30">
        <f aca="true" t="shared" si="5" ref="F9:F71">(E9-E8)/E8</f>
        <v>0.009354857827602914</v>
      </c>
      <c r="G9" s="33" t="s">
        <v>23</v>
      </c>
      <c r="H9" s="22">
        <v>119.94303349721342</v>
      </c>
      <c r="I9" s="33">
        <f t="shared" si="0"/>
        <v>0.055754580546520466</v>
      </c>
      <c r="J9" s="35" t="s">
        <v>23</v>
      </c>
      <c r="K9" s="19">
        <v>100.7925957375308</v>
      </c>
      <c r="L9" s="33">
        <f t="shared" si="1"/>
        <v>0.011380316082392894</v>
      </c>
      <c r="M9" s="37" t="s">
        <v>23</v>
      </c>
      <c r="N9" s="22">
        <v>103.69808412131613</v>
      </c>
      <c r="O9" s="33">
        <f t="shared" si="2"/>
        <v>0.016627740404030047</v>
      </c>
      <c r="P9" s="33" t="s">
        <v>23</v>
      </c>
      <c r="Q9" s="22">
        <v>104.26904808587061</v>
      </c>
      <c r="R9" s="33">
        <f t="shared" si="3"/>
        <v>0.01001858227681904</v>
      </c>
      <c r="S9" s="35" t="s">
        <v>23</v>
      </c>
      <c r="T9" s="19">
        <v>98.8699672372378</v>
      </c>
      <c r="U9" s="33">
        <f t="shared" si="4"/>
        <v>0.01038187153282547</v>
      </c>
      <c r="V9" s="37" t="s">
        <v>23</v>
      </c>
      <c r="W9" s="104"/>
      <c r="X9" s="104"/>
      <c r="Y9" s="104"/>
      <c r="Z9" s="99"/>
      <c r="AA9" s="99"/>
    </row>
    <row r="10" spans="1:27" ht="14.25">
      <c r="A10" s="120" t="s">
        <v>87</v>
      </c>
      <c r="B10" s="14">
        <v>101.85217627125404</v>
      </c>
      <c r="C10" s="30">
        <f aca="true" t="shared" si="6" ref="C10:C73">(B10-B9)/B9</f>
        <v>-0.002884030820202025</v>
      </c>
      <c r="D10" s="26" t="s">
        <v>23</v>
      </c>
      <c r="E10" s="14">
        <v>99.91624516973712</v>
      </c>
      <c r="F10" s="30">
        <f t="shared" si="5"/>
        <v>0.0026236257454822936</v>
      </c>
      <c r="G10" s="33" t="s">
        <v>23</v>
      </c>
      <c r="H10" s="22">
        <v>112.66584352972625</v>
      </c>
      <c r="I10" s="33">
        <f t="shared" si="0"/>
        <v>-0.060672052017562504</v>
      </c>
      <c r="J10" s="35" t="s">
        <v>23</v>
      </c>
      <c r="K10" s="19">
        <v>100.90480806976285</v>
      </c>
      <c r="L10" s="33">
        <f t="shared" si="1"/>
        <v>0.0011132993590546513</v>
      </c>
      <c r="M10" s="37" t="s">
        <v>23</v>
      </c>
      <c r="N10" s="22">
        <v>102.446731270142</v>
      </c>
      <c r="O10" s="33">
        <f t="shared" si="2"/>
        <v>-0.012067270690461148</v>
      </c>
      <c r="P10" s="33" t="s">
        <v>23</v>
      </c>
      <c r="Q10" s="22">
        <v>104.2932147893734</v>
      </c>
      <c r="R10" s="33">
        <f t="shared" si="3"/>
        <v>0.00023177255327854807</v>
      </c>
      <c r="S10" s="35" t="s">
        <v>23</v>
      </c>
      <c r="T10" s="19">
        <v>99.23305008564091</v>
      </c>
      <c r="U10" s="33">
        <f t="shared" si="4"/>
        <v>0.003672326982084409</v>
      </c>
      <c r="V10" s="37" t="s">
        <v>23</v>
      </c>
      <c r="W10" s="104"/>
      <c r="X10" s="104"/>
      <c r="Y10" s="104"/>
      <c r="Z10" s="99"/>
      <c r="AA10" s="99"/>
    </row>
    <row r="11" spans="1:27" ht="14.25">
      <c r="A11" s="120" t="s">
        <v>88</v>
      </c>
      <c r="B11" s="14">
        <v>101.46106441983862</v>
      </c>
      <c r="C11" s="30">
        <f t="shared" si="6"/>
        <v>-0.003839995037256766</v>
      </c>
      <c r="D11" s="26">
        <f aca="true" t="shared" si="7" ref="D11:D74">(B11-B7)/B7</f>
        <v>0.007726910176115023</v>
      </c>
      <c r="E11" s="14">
        <v>99.26628617741204</v>
      </c>
      <c r="F11" s="30">
        <f t="shared" si="5"/>
        <v>-0.006505038206959598</v>
      </c>
      <c r="G11" s="33">
        <f aca="true" t="shared" si="8" ref="G11:G74">(E11-E7)/E7</f>
        <v>0.006619327536085902</v>
      </c>
      <c r="H11" s="22">
        <v>107.08543009958174</v>
      </c>
      <c r="I11" s="33">
        <f t="shared" si="0"/>
        <v>-0.049530658585733155</v>
      </c>
      <c r="J11" s="35">
        <f aca="true" t="shared" si="9" ref="J11:J74">(H11-H7)/H7</f>
        <v>-0.03873175927758706</v>
      </c>
      <c r="K11" s="19">
        <v>101.2240892265667</v>
      </c>
      <c r="L11" s="33">
        <f t="shared" si="1"/>
        <v>0.0031641817958080972</v>
      </c>
      <c r="M11" s="37">
        <f>(K11-K7)/K7</f>
        <v>0.016821680028684702</v>
      </c>
      <c r="N11" s="22">
        <v>102.11715429917435</v>
      </c>
      <c r="O11" s="33">
        <f t="shared" si="2"/>
        <v>-0.003217056970793811</v>
      </c>
      <c r="P11" s="33">
        <f aca="true" t="shared" si="10" ref="P11:P74">(N11-N7)/N7</f>
        <v>0.005872966247542904</v>
      </c>
      <c r="Q11" s="22">
        <v>103.14742119139343</v>
      </c>
      <c r="R11" s="33">
        <f t="shared" si="3"/>
        <v>-0.010986271736794779</v>
      </c>
      <c r="S11" s="35">
        <f aca="true" t="shared" si="11" ref="S11:S74">(Q11-Q7)/Q7</f>
        <v>0.002199533647206554</v>
      </c>
      <c r="T11" s="19">
        <v>99.4049766564736</v>
      </c>
      <c r="U11" s="33">
        <f t="shared" si="4"/>
        <v>0.0017325535261115538</v>
      </c>
      <c r="V11" s="37">
        <f aca="true" t="shared" si="12" ref="V11:V74">(T11-T7)/T7</f>
        <v>0.013583201285802942</v>
      </c>
      <c r="W11" s="104"/>
      <c r="X11" s="104"/>
      <c r="Y11" s="104"/>
      <c r="Z11" s="99"/>
      <c r="AA11" s="99"/>
    </row>
    <row r="12" spans="1:27" ht="14.25">
      <c r="A12" s="120" t="s">
        <v>89</v>
      </c>
      <c r="B12" s="14">
        <v>103.04314025516139</v>
      </c>
      <c r="C12" s="30">
        <f t="shared" si="6"/>
        <v>0.015592935520331743</v>
      </c>
      <c r="D12" s="26">
        <f t="shared" si="7"/>
        <v>0.021642221065668946</v>
      </c>
      <c r="E12" s="14">
        <v>102.29669014592237</v>
      </c>
      <c r="F12" s="30">
        <f t="shared" si="5"/>
        <v>0.03052802804664504</v>
      </c>
      <c r="G12" s="33">
        <f t="shared" si="8"/>
        <v>0.03611339603768248</v>
      </c>
      <c r="H12" s="22">
        <v>105.86403605873643</v>
      </c>
      <c r="I12" s="33">
        <f t="shared" si="0"/>
        <v>-0.011405791055884098</v>
      </c>
      <c r="J12" s="35">
        <f t="shared" si="9"/>
        <v>-0.06817063296344247</v>
      </c>
      <c r="K12" s="19">
        <v>102.72283939617428</v>
      </c>
      <c r="L12" s="33">
        <f t="shared" si="1"/>
        <v>0.014806259864220362</v>
      </c>
      <c r="M12" s="37">
        <f aca="true" t="shared" si="13" ref="M12:M75">(K12-K8)/K8</f>
        <v>0.030748905881176646</v>
      </c>
      <c r="N12" s="22">
        <v>104.3793594155804</v>
      </c>
      <c r="O12" s="33">
        <f t="shared" si="2"/>
        <v>0.02215303718490265</v>
      </c>
      <c r="P12" s="33">
        <f t="shared" si="10"/>
        <v>0.02330677761932419</v>
      </c>
      <c r="Q12" s="22">
        <v>104.11859368634104</v>
      </c>
      <c r="R12" s="33">
        <f t="shared" si="3"/>
        <v>0.009415383183895279</v>
      </c>
      <c r="S12" s="35">
        <f t="shared" si="11"/>
        <v>0.008561182002242703</v>
      </c>
      <c r="T12" s="19">
        <v>100.7833423371149</v>
      </c>
      <c r="U12" s="33">
        <f t="shared" si="4"/>
        <v>0.01386616371738311</v>
      </c>
      <c r="V12" s="37">
        <f t="shared" si="12"/>
        <v>0.02993522598796893</v>
      </c>
      <c r="W12" s="104"/>
      <c r="X12" s="104"/>
      <c r="Y12" s="104"/>
      <c r="Z12" s="99"/>
      <c r="AA12" s="99"/>
    </row>
    <row r="13" spans="1:27" ht="14.25">
      <c r="A13" s="120" t="s">
        <v>90</v>
      </c>
      <c r="B13" s="14">
        <v>103.37876724691758</v>
      </c>
      <c r="C13" s="30">
        <f t="shared" si="6"/>
        <v>0.0032571502666270367</v>
      </c>
      <c r="D13" s="26">
        <f t="shared" si="7"/>
        <v>0.012061042480794221</v>
      </c>
      <c r="E13" s="14">
        <v>103.34683226663579</v>
      </c>
      <c r="F13" s="30">
        <f t="shared" si="5"/>
        <v>0.010265651011928431</v>
      </c>
      <c r="G13" s="33">
        <f t="shared" si="8"/>
        <v>0.0370483348374328</v>
      </c>
      <c r="H13" s="22">
        <v>107.17645461625456</v>
      </c>
      <c r="I13" s="33">
        <f t="shared" si="0"/>
        <v>0.012397208781931957</v>
      </c>
      <c r="J13" s="35">
        <f t="shared" si="9"/>
        <v>-0.10643868600551494</v>
      </c>
      <c r="K13" s="19">
        <v>102.95898930876977</v>
      </c>
      <c r="L13" s="33">
        <f t="shared" si="1"/>
        <v>0.0022989036711176477</v>
      </c>
      <c r="M13" s="37">
        <f t="shared" si="13"/>
        <v>0.021493578525156477</v>
      </c>
      <c r="N13" s="22">
        <v>104.06907556935361</v>
      </c>
      <c r="O13" s="33">
        <f t="shared" si="2"/>
        <v>-0.0029726552065854703</v>
      </c>
      <c r="P13" s="33">
        <f t="shared" si="10"/>
        <v>0.00357761140122381</v>
      </c>
      <c r="Q13" s="22">
        <v>104.2345735080404</v>
      </c>
      <c r="R13" s="33">
        <f t="shared" si="3"/>
        <v>0.0011139203632421905</v>
      </c>
      <c r="S13" s="35">
        <f t="shared" si="11"/>
        <v>-0.00033063098266532855</v>
      </c>
      <c r="T13" s="19">
        <v>101.89934765367236</v>
      </c>
      <c r="U13" s="33">
        <f t="shared" si="4"/>
        <v>0.011073311230584953</v>
      </c>
      <c r="V13" s="37">
        <f t="shared" si="12"/>
        <v>0.030640046730930796</v>
      </c>
      <c r="W13" s="104"/>
      <c r="X13" s="104"/>
      <c r="Y13" s="104"/>
      <c r="Z13" s="99"/>
      <c r="AA13" s="99"/>
    </row>
    <row r="14" spans="1:27" ht="14.25">
      <c r="A14" s="120" t="s">
        <v>91</v>
      </c>
      <c r="B14" s="14">
        <v>101.94299078787897</v>
      </c>
      <c r="C14" s="30">
        <f t="shared" si="6"/>
        <v>-0.013888504354180303</v>
      </c>
      <c r="D14" s="26">
        <f t="shared" si="7"/>
        <v>0.0008916305959243603</v>
      </c>
      <c r="E14" s="14">
        <v>102.38870437160774</v>
      </c>
      <c r="F14" s="30">
        <f t="shared" si="5"/>
        <v>-0.009270994320910227</v>
      </c>
      <c r="G14" s="33">
        <f t="shared" si="8"/>
        <v>0.02474531741730708</v>
      </c>
      <c r="H14" s="22">
        <v>104.4583146644432</v>
      </c>
      <c r="I14" s="33">
        <f t="shared" si="0"/>
        <v>-0.02536135349451211</v>
      </c>
      <c r="J14" s="35">
        <f t="shared" si="9"/>
        <v>-0.07284842156369727</v>
      </c>
      <c r="K14" s="19">
        <v>101.57553160154517</v>
      </c>
      <c r="L14" s="33">
        <f t="shared" si="1"/>
        <v>-0.01343697832032592</v>
      </c>
      <c r="M14" s="37">
        <f t="shared" si="13"/>
        <v>0.006647091893962028</v>
      </c>
      <c r="N14" s="22">
        <v>103.74305078915665</v>
      </c>
      <c r="O14" s="33">
        <f t="shared" si="2"/>
        <v>-0.003132772905047001</v>
      </c>
      <c r="P14" s="33">
        <f t="shared" si="10"/>
        <v>0.012653595707181635</v>
      </c>
      <c r="Q14" s="22">
        <v>101.258500244236</v>
      </c>
      <c r="R14" s="33">
        <f t="shared" si="3"/>
        <v>-0.028551690323506986</v>
      </c>
      <c r="S14" s="35">
        <f t="shared" si="11"/>
        <v>-0.02909790968919871</v>
      </c>
      <c r="T14" s="19">
        <v>100.81466881264494</v>
      </c>
      <c r="U14" s="33">
        <f t="shared" si="4"/>
        <v>-0.010644610255150488</v>
      </c>
      <c r="V14" s="37">
        <f t="shared" si="12"/>
        <v>0.015938427022439056</v>
      </c>
      <c r="W14" s="104"/>
      <c r="X14" s="104"/>
      <c r="Y14" s="104"/>
      <c r="Z14" s="99"/>
      <c r="AA14" s="99"/>
    </row>
    <row r="15" spans="1:27" ht="14.25">
      <c r="A15" s="120" t="s">
        <v>92</v>
      </c>
      <c r="B15" s="14">
        <v>99.97173386620959</v>
      </c>
      <c r="C15" s="30">
        <f t="shared" si="6"/>
        <v>-0.01933685588812215</v>
      </c>
      <c r="D15" s="26">
        <f t="shared" si="7"/>
        <v>-0.014678838253325317</v>
      </c>
      <c r="E15" s="14">
        <v>100.24868438733517</v>
      </c>
      <c r="F15" s="30">
        <f t="shared" si="5"/>
        <v>-0.02090093821780984</v>
      </c>
      <c r="G15" s="33">
        <f t="shared" si="8"/>
        <v>0.009896594783120605</v>
      </c>
      <c r="H15" s="22">
        <v>100.0349834759566</v>
      </c>
      <c r="I15" s="33">
        <f t="shared" si="0"/>
        <v>-0.04234541982316959</v>
      </c>
      <c r="J15" s="35">
        <f t="shared" si="9"/>
        <v>-0.06583945749733405</v>
      </c>
      <c r="K15" s="19">
        <v>99.89853092716805</v>
      </c>
      <c r="L15" s="33">
        <f t="shared" si="1"/>
        <v>-0.016509888237214023</v>
      </c>
      <c r="M15" s="37">
        <f t="shared" si="13"/>
        <v>-0.013095285020857982</v>
      </c>
      <c r="N15" s="22">
        <v>100.24925336133168</v>
      </c>
      <c r="O15" s="33">
        <f t="shared" si="2"/>
        <v>-0.0336774116555106</v>
      </c>
      <c r="P15" s="33">
        <f t="shared" si="10"/>
        <v>-0.018291744914573724</v>
      </c>
      <c r="Q15" s="22">
        <v>99.80888296390624</v>
      </c>
      <c r="R15" s="33">
        <f t="shared" si="3"/>
        <v>-0.014316005834900548</v>
      </c>
      <c r="S15" s="35">
        <f t="shared" si="11"/>
        <v>-0.03236666694063465</v>
      </c>
      <c r="T15" s="19">
        <v>99.85232970050056</v>
      </c>
      <c r="U15" s="33">
        <f t="shared" si="4"/>
        <v>-0.00954562588439187</v>
      </c>
      <c r="V15" s="37">
        <f t="shared" si="12"/>
        <v>0.004500308325336096</v>
      </c>
      <c r="W15" s="104"/>
      <c r="X15" s="104"/>
      <c r="Y15" s="104"/>
      <c r="Z15" s="99"/>
      <c r="AA15" s="99"/>
    </row>
    <row r="16" spans="1:27" ht="14.25">
      <c r="A16" s="120" t="s">
        <v>93</v>
      </c>
      <c r="B16" s="14">
        <v>98.70534096675783</v>
      </c>
      <c r="C16" s="30">
        <f t="shared" si="6"/>
        <v>-0.01266750960973179</v>
      </c>
      <c r="D16" s="26">
        <f t="shared" si="7"/>
        <v>-0.04209692443050599</v>
      </c>
      <c r="E16" s="14">
        <v>98.74961562564773</v>
      </c>
      <c r="F16" s="30">
        <f t="shared" si="5"/>
        <v>-0.014953500595533234</v>
      </c>
      <c r="G16" s="33">
        <f t="shared" si="8"/>
        <v>-0.034674382086212825</v>
      </c>
      <c r="H16" s="22">
        <v>95.54018988446558</v>
      </c>
      <c r="I16" s="33">
        <f t="shared" si="0"/>
        <v>-0.04493221706355698</v>
      </c>
      <c r="J16" s="35">
        <f t="shared" si="9"/>
        <v>-0.09751986187776637</v>
      </c>
      <c r="K16" s="19">
        <v>99.16780024860212</v>
      </c>
      <c r="L16" s="33">
        <f t="shared" si="1"/>
        <v>-0.007314728973328742</v>
      </c>
      <c r="M16" s="37">
        <f t="shared" si="13"/>
        <v>-0.0346080693297557</v>
      </c>
      <c r="N16" s="22">
        <v>97.21939707189411</v>
      </c>
      <c r="O16" s="33">
        <f t="shared" si="2"/>
        <v>-0.030223230476510026</v>
      </c>
      <c r="P16" s="33">
        <f t="shared" si="10"/>
        <v>-0.0685955765945958</v>
      </c>
      <c r="Q16" s="22">
        <v>100.48619272329965</v>
      </c>
      <c r="R16" s="33">
        <f t="shared" si="3"/>
        <v>0.006786066923906405</v>
      </c>
      <c r="S16" s="35">
        <f t="shared" si="11"/>
        <v>-0.034887149686097935</v>
      </c>
      <c r="T16" s="19">
        <v>98.8893007220779</v>
      </c>
      <c r="U16" s="33">
        <f t="shared" si="4"/>
        <v>-0.009644531893358803</v>
      </c>
      <c r="V16" s="37">
        <f t="shared" si="12"/>
        <v>-0.018793201050045838</v>
      </c>
      <c r="W16" s="104"/>
      <c r="X16" s="104"/>
      <c r="Y16" s="104"/>
      <c r="Z16" s="99"/>
      <c r="AA16" s="99"/>
    </row>
    <row r="17" spans="1:27" ht="14.25">
      <c r="A17" s="120" t="s">
        <v>94</v>
      </c>
      <c r="B17" s="14">
        <v>94.88311524297087</v>
      </c>
      <c r="C17" s="30">
        <f t="shared" si="6"/>
        <v>-0.03872359576848241</v>
      </c>
      <c r="D17" s="26">
        <f t="shared" si="7"/>
        <v>-0.08217985404735048</v>
      </c>
      <c r="E17" s="14">
        <v>95.9545379615036</v>
      </c>
      <c r="F17" s="30">
        <f t="shared" si="5"/>
        <v>-0.02830469411384908</v>
      </c>
      <c r="G17" s="33">
        <f t="shared" si="8"/>
        <v>-0.07152898780738624</v>
      </c>
      <c r="H17" s="22">
        <v>67.77924841630103</v>
      </c>
      <c r="I17" s="33">
        <f t="shared" si="0"/>
        <v>-0.29056820487519625</v>
      </c>
      <c r="J17" s="35">
        <f t="shared" si="9"/>
        <v>-0.36759198968668333</v>
      </c>
      <c r="K17" s="19">
        <v>97.59857322393658</v>
      </c>
      <c r="L17" s="33">
        <f t="shared" si="1"/>
        <v>-0.015823957178959982</v>
      </c>
      <c r="M17" s="37">
        <f t="shared" si="13"/>
        <v>-0.05206360436151449</v>
      </c>
      <c r="N17" s="22">
        <v>93.58074622977745</v>
      </c>
      <c r="O17" s="33">
        <f t="shared" si="2"/>
        <v>-0.03742721053316001</v>
      </c>
      <c r="P17" s="33">
        <f t="shared" si="10"/>
        <v>-0.10078238210722403</v>
      </c>
      <c r="Q17" s="22">
        <v>94.51289468389434</v>
      </c>
      <c r="R17" s="33">
        <f t="shared" si="3"/>
        <v>-0.059443968146484304</v>
      </c>
      <c r="S17" s="35">
        <f t="shared" si="11"/>
        <v>-0.09326731521951445</v>
      </c>
      <c r="T17" s="19">
        <v>97.92453785810939</v>
      </c>
      <c r="U17" s="33">
        <f t="shared" si="4"/>
        <v>-0.009755988331638843</v>
      </c>
      <c r="V17" s="37">
        <f t="shared" si="12"/>
        <v>-0.03900721532656178</v>
      </c>
      <c r="W17" s="104"/>
      <c r="X17" s="104"/>
      <c r="Y17" s="104"/>
      <c r="Z17" s="99"/>
      <c r="AA17" s="99"/>
    </row>
    <row r="18" spans="1:27" ht="14.25">
      <c r="A18" s="120" t="s">
        <v>95</v>
      </c>
      <c r="B18" s="14">
        <v>92.43685462762282</v>
      </c>
      <c r="C18" s="30">
        <f t="shared" si="6"/>
        <v>-0.025781832827514332</v>
      </c>
      <c r="D18" s="26">
        <f t="shared" si="7"/>
        <v>-0.09324953179013881</v>
      </c>
      <c r="E18" s="14">
        <v>93.69891776757531</v>
      </c>
      <c r="F18" s="30">
        <f t="shared" si="5"/>
        <v>-0.023507175813125544</v>
      </c>
      <c r="G18" s="33">
        <f t="shared" si="8"/>
        <v>-0.08487055928058117</v>
      </c>
      <c r="H18" s="22">
        <v>58.77662920424361</v>
      </c>
      <c r="I18" s="33">
        <f t="shared" si="0"/>
        <v>-0.13282264737967014</v>
      </c>
      <c r="J18" s="35">
        <f t="shared" si="9"/>
        <v>-0.43731976345727197</v>
      </c>
      <c r="K18" s="19">
        <v>96.06731819206611</v>
      </c>
      <c r="L18" s="33">
        <f t="shared" si="1"/>
        <v>-0.01568931779727005</v>
      </c>
      <c r="M18" s="37">
        <f t="shared" si="13"/>
        <v>-0.0542277586209085</v>
      </c>
      <c r="N18" s="22">
        <v>90.4682413585934</v>
      </c>
      <c r="O18" s="33">
        <f t="shared" si="2"/>
        <v>-0.03326009886202043</v>
      </c>
      <c r="P18" s="33">
        <f t="shared" si="10"/>
        <v>-0.12795854112235872</v>
      </c>
      <c r="Q18" s="22">
        <v>92.31655524197475</v>
      </c>
      <c r="R18" s="33">
        <f t="shared" si="3"/>
        <v>-0.023238516281459978</v>
      </c>
      <c r="S18" s="35">
        <f t="shared" si="11"/>
        <v>-0.08830809246328193</v>
      </c>
      <c r="T18" s="19">
        <v>96.46786131648348</v>
      </c>
      <c r="U18" s="33">
        <f t="shared" si="4"/>
        <v>-0.014875500803859847</v>
      </c>
      <c r="V18" s="37">
        <f t="shared" si="12"/>
        <v>-0.0431168157110114</v>
      </c>
      <c r="W18" s="104"/>
      <c r="X18" s="104"/>
      <c r="Y18" s="104"/>
      <c r="Z18" s="99"/>
      <c r="AA18" s="99"/>
    </row>
    <row r="19" spans="1:27" ht="14.25">
      <c r="A19" s="120" t="s">
        <v>96</v>
      </c>
      <c r="B19" s="14">
        <v>91.56668136127581</v>
      </c>
      <c r="C19" s="30">
        <f t="shared" si="6"/>
        <v>-0.009413704845891376</v>
      </c>
      <c r="D19" s="26">
        <f t="shared" si="7"/>
        <v>-0.0840742896005196</v>
      </c>
      <c r="E19" s="14">
        <v>94.28040215588938</v>
      </c>
      <c r="F19" s="30">
        <f t="shared" si="5"/>
        <v>0.006205881585062347</v>
      </c>
      <c r="G19" s="33">
        <f t="shared" si="8"/>
        <v>-0.05953476863981464</v>
      </c>
      <c r="H19" s="22">
        <v>57.229493178553696</v>
      </c>
      <c r="I19" s="33">
        <f t="shared" si="0"/>
        <v>-0.02632229929882087</v>
      </c>
      <c r="J19" s="35">
        <f t="shared" si="9"/>
        <v>-0.4279052068588705</v>
      </c>
      <c r="K19" s="19">
        <v>94.86901386876305</v>
      </c>
      <c r="L19" s="33">
        <f t="shared" si="1"/>
        <v>-0.012473589831115187</v>
      </c>
      <c r="M19" s="37">
        <f t="shared" si="13"/>
        <v>-0.05034625646368936</v>
      </c>
      <c r="N19" s="22">
        <v>88.68580396011428</v>
      </c>
      <c r="O19" s="33">
        <f t="shared" si="2"/>
        <v>-0.019702354900588633</v>
      </c>
      <c r="P19" s="33">
        <f t="shared" si="10"/>
        <v>-0.11534698776796747</v>
      </c>
      <c r="Q19" s="22">
        <v>92.2490325040158</v>
      </c>
      <c r="R19" s="33">
        <f t="shared" si="3"/>
        <v>-0.0007314260999228823</v>
      </c>
      <c r="S19" s="35">
        <f t="shared" si="11"/>
        <v>-0.07574326287795746</v>
      </c>
      <c r="T19" s="19">
        <v>96.25950682471377</v>
      </c>
      <c r="U19" s="33">
        <f t="shared" si="4"/>
        <v>-0.0021598332224465884</v>
      </c>
      <c r="V19" s="37">
        <f t="shared" si="12"/>
        <v>-0.035981362543700206</v>
      </c>
      <c r="W19" s="104"/>
      <c r="X19" s="104"/>
      <c r="Y19" s="104"/>
      <c r="Z19" s="99"/>
      <c r="AA19" s="99"/>
    </row>
    <row r="20" spans="1:27" ht="14.25">
      <c r="A20" s="120" t="s">
        <v>97</v>
      </c>
      <c r="B20" s="14">
        <v>92.74121067796686</v>
      </c>
      <c r="C20" s="30">
        <f t="shared" si="6"/>
        <v>0.012827038167485304</v>
      </c>
      <c r="D20" s="26">
        <f t="shared" si="7"/>
        <v>-0.06042358225376659</v>
      </c>
      <c r="E20" s="14">
        <v>96.89136980231767</v>
      </c>
      <c r="F20" s="30">
        <f t="shared" si="5"/>
        <v>0.027693641379585424</v>
      </c>
      <c r="G20" s="33">
        <f t="shared" si="8"/>
        <v>-0.01881775246978716</v>
      </c>
      <c r="H20" s="22">
        <v>57.193724100492034</v>
      </c>
      <c r="I20" s="33">
        <f t="shared" si="0"/>
        <v>-0.0006250112673558738</v>
      </c>
      <c r="J20" s="35">
        <f t="shared" si="9"/>
        <v>-0.40136476419342465</v>
      </c>
      <c r="K20" s="19">
        <v>95.67430324530535</v>
      </c>
      <c r="L20" s="33">
        <f t="shared" si="1"/>
        <v>0.008488434144116869</v>
      </c>
      <c r="M20" s="37">
        <f t="shared" si="13"/>
        <v>-0.03522813851410415</v>
      </c>
      <c r="N20" s="22">
        <v>90.08980406116325</v>
      </c>
      <c r="O20" s="33">
        <f t="shared" si="2"/>
        <v>0.015831170698755826</v>
      </c>
      <c r="P20" s="33">
        <f t="shared" si="10"/>
        <v>-0.07333508770331601</v>
      </c>
      <c r="Q20" s="22">
        <v>94.17988060524776</v>
      </c>
      <c r="R20" s="33">
        <f t="shared" si="3"/>
        <v>0.020930822240850112</v>
      </c>
      <c r="S20" s="35">
        <f t="shared" si="11"/>
        <v>-0.06275799636888474</v>
      </c>
      <c r="T20" s="19">
        <v>95.90730146391377</v>
      </c>
      <c r="U20" s="33">
        <f t="shared" si="4"/>
        <v>-0.0036589150767347765</v>
      </c>
      <c r="V20" s="37">
        <f t="shared" si="12"/>
        <v>-0.030154923094712304</v>
      </c>
      <c r="W20" s="104"/>
      <c r="X20" s="104"/>
      <c r="Y20" s="104"/>
      <c r="Z20" s="99"/>
      <c r="AA20" s="99"/>
    </row>
    <row r="21" spans="1:27" ht="14.25">
      <c r="A21" s="120" t="s">
        <v>98</v>
      </c>
      <c r="B21" s="14">
        <v>93.71889236228361</v>
      </c>
      <c r="C21" s="30">
        <f t="shared" si="6"/>
        <v>0.010542041420093557</v>
      </c>
      <c r="D21" s="26">
        <f t="shared" si="7"/>
        <v>-0.012270074372094462</v>
      </c>
      <c r="E21" s="14">
        <v>98.05072612888019</v>
      </c>
      <c r="F21" s="30">
        <f t="shared" si="5"/>
        <v>0.011965527259320307</v>
      </c>
      <c r="G21" s="33">
        <f t="shared" si="8"/>
        <v>0.021845638694207043</v>
      </c>
      <c r="H21" s="22">
        <v>62.015354162684105</v>
      </c>
      <c r="I21" s="33">
        <f t="shared" si="0"/>
        <v>0.08430348150996851</v>
      </c>
      <c r="J21" s="35">
        <f t="shared" si="9"/>
        <v>-0.08503921758198042</v>
      </c>
      <c r="K21" s="19">
        <v>96.0139364517371</v>
      </c>
      <c r="L21" s="33">
        <f t="shared" si="1"/>
        <v>0.003549889520082891</v>
      </c>
      <c r="M21" s="37">
        <f t="shared" si="13"/>
        <v>-0.016236269853695435</v>
      </c>
      <c r="N21" s="22">
        <v>91.29539216669933</v>
      </c>
      <c r="O21" s="33">
        <f t="shared" si="2"/>
        <v>0.013382070458468186</v>
      </c>
      <c r="P21" s="33">
        <f t="shared" si="10"/>
        <v>-0.024421199393587608</v>
      </c>
      <c r="Q21" s="22">
        <v>95.92892810014456</v>
      </c>
      <c r="R21" s="33">
        <f t="shared" si="3"/>
        <v>0.018571349673163016</v>
      </c>
      <c r="S21" s="35">
        <f t="shared" si="11"/>
        <v>0.014982436216626822</v>
      </c>
      <c r="T21" s="19">
        <v>95.28917510684964</v>
      </c>
      <c r="U21" s="33">
        <f t="shared" si="4"/>
        <v>-0.006445039612512766</v>
      </c>
      <c r="V21" s="37">
        <f t="shared" si="12"/>
        <v>-0.026912179612002193</v>
      </c>
      <c r="W21" s="104"/>
      <c r="X21" s="104"/>
      <c r="Y21" s="104"/>
      <c r="Z21" s="99"/>
      <c r="AA21" s="99"/>
    </row>
    <row r="22" spans="1:27" ht="14.25">
      <c r="A22" s="120" t="s">
        <v>99</v>
      </c>
      <c r="B22" s="15">
        <v>95.35286111664209</v>
      </c>
      <c r="C22" s="31">
        <f t="shared" si="6"/>
        <v>0.01743478516628366</v>
      </c>
      <c r="D22" s="27">
        <f t="shared" si="7"/>
        <v>0.031545929388946126</v>
      </c>
      <c r="E22" s="15">
        <v>100.28660337253923</v>
      </c>
      <c r="F22" s="31">
        <f t="shared" si="5"/>
        <v>0.022803270632796305</v>
      </c>
      <c r="G22" s="34">
        <f t="shared" si="8"/>
        <v>0.070306955105981</v>
      </c>
      <c r="H22" s="23">
        <v>67.76220040024405</v>
      </c>
      <c r="I22" s="34">
        <f t="shared" si="0"/>
        <v>0.09266811929323696</v>
      </c>
      <c r="J22" s="36">
        <f t="shared" si="9"/>
        <v>0.15287659938402343</v>
      </c>
      <c r="K22" s="12">
        <v>96.77136453001684</v>
      </c>
      <c r="L22" s="34">
        <f t="shared" si="1"/>
        <v>0.007888730597567756</v>
      </c>
      <c r="M22" s="38">
        <f t="shared" si="13"/>
        <v>0.007328676923645752</v>
      </c>
      <c r="N22" s="23">
        <v>93.47486402466699</v>
      </c>
      <c r="O22" s="34">
        <f t="shared" si="2"/>
        <v>0.023872747640845713</v>
      </c>
      <c r="P22" s="34">
        <f t="shared" si="10"/>
        <v>0.03323401252110213</v>
      </c>
      <c r="Q22" s="23">
        <v>98.90228540702401</v>
      </c>
      <c r="R22" s="34">
        <f t="shared" si="3"/>
        <v>0.030995418856087156</v>
      </c>
      <c r="S22" s="36">
        <f t="shared" si="11"/>
        <v>0.0713385605408166</v>
      </c>
      <c r="T22" s="12">
        <v>94.10532842248767</v>
      </c>
      <c r="U22" s="34">
        <f t="shared" si="4"/>
        <v>-0.012423726861256762</v>
      </c>
      <c r="V22" s="38">
        <f t="shared" si="12"/>
        <v>-0.024490362507830564</v>
      </c>
      <c r="W22" s="104"/>
      <c r="X22" s="104"/>
      <c r="Y22" s="104"/>
      <c r="Z22" s="99"/>
      <c r="AA22" s="99"/>
    </row>
    <row r="23" spans="1:27" ht="14.25">
      <c r="A23" s="120" t="s">
        <v>100</v>
      </c>
      <c r="B23" s="15">
        <v>97.52559933575544</v>
      </c>
      <c r="C23" s="31">
        <f t="shared" si="6"/>
        <v>0.02278629286703327</v>
      </c>
      <c r="D23" s="27">
        <f t="shared" si="7"/>
        <v>0.06507736095587822</v>
      </c>
      <c r="E23" s="15">
        <v>103.67065827745996</v>
      </c>
      <c r="F23" s="31">
        <f t="shared" si="5"/>
        <v>0.03374383807127087</v>
      </c>
      <c r="G23" s="34">
        <f t="shared" si="8"/>
        <v>0.09959923702960159</v>
      </c>
      <c r="H23" s="23">
        <v>73.58355680314769</v>
      </c>
      <c r="I23" s="34">
        <f t="shared" si="0"/>
        <v>0.08590860935033429</v>
      </c>
      <c r="J23" s="36">
        <f t="shared" si="9"/>
        <v>0.28576285960754494</v>
      </c>
      <c r="K23" s="12">
        <v>98.19013581035234</v>
      </c>
      <c r="L23" s="34">
        <f t="shared" si="1"/>
        <v>0.014661065153167565</v>
      </c>
      <c r="M23" s="38">
        <f t="shared" si="13"/>
        <v>0.03500744664831836</v>
      </c>
      <c r="N23" s="23">
        <v>96.79877424608874</v>
      </c>
      <c r="O23" s="34">
        <f t="shared" si="2"/>
        <v>0.03555940151509193</v>
      </c>
      <c r="P23" s="34">
        <f t="shared" si="10"/>
        <v>0.0914799203897751</v>
      </c>
      <c r="Q23" s="23">
        <v>101.33437098691415</v>
      </c>
      <c r="R23" s="34">
        <f t="shared" si="3"/>
        <v>0.024590792516887745</v>
      </c>
      <c r="S23" s="36">
        <f t="shared" si="11"/>
        <v>0.09848708692422163</v>
      </c>
      <c r="T23" s="12">
        <v>93.9865917259554</v>
      </c>
      <c r="U23" s="34">
        <f t="shared" si="4"/>
        <v>-0.001261742544473104</v>
      </c>
      <c r="V23" s="38">
        <f t="shared" si="12"/>
        <v>-0.02361237007890851</v>
      </c>
      <c r="W23" s="104"/>
      <c r="X23" s="104"/>
      <c r="Y23" s="104"/>
      <c r="Z23" s="99"/>
      <c r="AA23" s="99"/>
    </row>
    <row r="24" spans="1:27" ht="14.25">
      <c r="A24" s="120" t="s">
        <v>101</v>
      </c>
      <c r="B24" s="15">
        <v>101.05594874555048</v>
      </c>
      <c r="C24" s="31">
        <f t="shared" si="6"/>
        <v>0.03619920752951187</v>
      </c>
      <c r="D24" s="27">
        <f t="shared" si="7"/>
        <v>0.08965526767227124</v>
      </c>
      <c r="E24" s="15">
        <v>107.40290641328123</v>
      </c>
      <c r="F24" s="31">
        <f t="shared" si="5"/>
        <v>0.03600100740011149</v>
      </c>
      <c r="G24" s="34">
        <f t="shared" si="8"/>
        <v>0.1084878522453516</v>
      </c>
      <c r="H24" s="23">
        <v>87.8197018765594</v>
      </c>
      <c r="I24" s="34">
        <f t="shared" si="0"/>
        <v>0.1934691076635037</v>
      </c>
      <c r="J24" s="36">
        <f t="shared" si="9"/>
        <v>0.5354779437383043</v>
      </c>
      <c r="K24" s="12">
        <v>100.41419382016204</v>
      </c>
      <c r="L24" s="34">
        <f t="shared" si="1"/>
        <v>0.02265052381743635</v>
      </c>
      <c r="M24" s="38">
        <f t="shared" si="13"/>
        <v>0.049541939832096656</v>
      </c>
      <c r="N24" s="23">
        <v>102.99216298372805</v>
      </c>
      <c r="O24" s="34">
        <f t="shared" si="2"/>
        <v>0.06398209880110708</v>
      </c>
      <c r="P24" s="34">
        <f t="shared" si="10"/>
        <v>0.14321663874199578</v>
      </c>
      <c r="Q24" s="23">
        <v>104.37700951379225</v>
      </c>
      <c r="R24" s="34">
        <f t="shared" si="3"/>
        <v>0.03002573063063672</v>
      </c>
      <c r="S24" s="36">
        <f t="shared" si="11"/>
        <v>0.1082729012079072</v>
      </c>
      <c r="T24" s="12">
        <v>93.86042565525229</v>
      </c>
      <c r="U24" s="34">
        <f t="shared" si="4"/>
        <v>-0.0013423837207651294</v>
      </c>
      <c r="V24" s="38">
        <f t="shared" si="12"/>
        <v>-0.021342231273514076</v>
      </c>
      <c r="W24" s="104"/>
      <c r="X24" s="104"/>
      <c r="Y24" s="104"/>
      <c r="Z24" s="99"/>
      <c r="AA24" s="99"/>
    </row>
    <row r="25" spans="1:27" ht="14.25">
      <c r="A25" s="120" t="s">
        <v>102</v>
      </c>
      <c r="B25" s="15">
        <v>103.21083877125018</v>
      </c>
      <c r="C25" s="32">
        <f t="shared" si="6"/>
        <v>0.021323732570415165</v>
      </c>
      <c r="D25" s="27">
        <f t="shared" si="7"/>
        <v>0.10128103490888593</v>
      </c>
      <c r="E25" s="15">
        <v>109.91315445737119</v>
      </c>
      <c r="F25" s="31">
        <f t="shared" si="5"/>
        <v>0.023372254326439256</v>
      </c>
      <c r="G25" s="34">
        <f t="shared" si="8"/>
        <v>0.12098256480934931</v>
      </c>
      <c r="H25" s="23">
        <v>93.12820143419833</v>
      </c>
      <c r="I25" s="34">
        <f t="shared" si="0"/>
        <v>0.06044770642811593</v>
      </c>
      <c r="J25" s="36">
        <f t="shared" si="9"/>
        <v>0.5016958734105796</v>
      </c>
      <c r="K25" s="12">
        <v>102.0991949798817</v>
      </c>
      <c r="L25" s="34">
        <f t="shared" si="1"/>
        <v>0.016780507771017247</v>
      </c>
      <c r="M25" s="38">
        <f t="shared" si="13"/>
        <v>0.06337890886500062</v>
      </c>
      <c r="N25" s="23">
        <v>106.74233030522358</v>
      </c>
      <c r="O25" s="34">
        <f t="shared" si="2"/>
        <v>0.036412161982538625</v>
      </c>
      <c r="P25" s="34">
        <f t="shared" si="10"/>
        <v>0.1691973468969733</v>
      </c>
      <c r="Q25" s="23">
        <v>106.13976882045506</v>
      </c>
      <c r="R25" s="34">
        <f t="shared" si="3"/>
        <v>0.016888386770938155</v>
      </c>
      <c r="S25" s="36">
        <f t="shared" si="11"/>
        <v>0.106441726416988</v>
      </c>
      <c r="T25" s="12">
        <v>94.04334836579683</v>
      </c>
      <c r="U25" s="34">
        <f t="shared" si="4"/>
        <v>0.0019488800446784398</v>
      </c>
      <c r="V25" s="38">
        <f t="shared" si="12"/>
        <v>-0.013074168599485085</v>
      </c>
      <c r="W25" s="104"/>
      <c r="X25" s="104"/>
      <c r="Y25" s="104"/>
      <c r="Z25" s="99"/>
      <c r="AA25" s="99"/>
    </row>
    <row r="26" spans="1:27" ht="14.25">
      <c r="A26" s="120" t="s">
        <v>103</v>
      </c>
      <c r="B26" s="15">
        <v>104.54567517426727</v>
      </c>
      <c r="C26" s="32">
        <f t="shared" si="6"/>
        <v>0.012933102946440903</v>
      </c>
      <c r="D26" s="27">
        <f t="shared" si="7"/>
        <v>0.09640837149479879</v>
      </c>
      <c r="E26" s="15">
        <v>112.19073530774591</v>
      </c>
      <c r="F26" s="31">
        <f t="shared" si="5"/>
        <v>0.02072164029518466</v>
      </c>
      <c r="G26" s="34">
        <f t="shared" si="8"/>
        <v>0.11870111794479522</v>
      </c>
      <c r="H26" s="23">
        <v>91.13729336240294</v>
      </c>
      <c r="I26" s="34">
        <f t="shared" si="0"/>
        <v>-0.02137814368939688</v>
      </c>
      <c r="J26" s="36">
        <f t="shared" si="9"/>
        <v>0.3449577024372234</v>
      </c>
      <c r="K26" s="12">
        <v>103.38889101504644</v>
      </c>
      <c r="L26" s="34">
        <f t="shared" si="1"/>
        <v>0.012631794358602613</v>
      </c>
      <c r="M26" s="38">
        <f t="shared" si="13"/>
        <v>0.06838310606829312</v>
      </c>
      <c r="N26" s="23">
        <v>107.15292834996342</v>
      </c>
      <c r="O26" s="34">
        <f t="shared" si="2"/>
        <v>0.003846628076844123</v>
      </c>
      <c r="P26" s="34">
        <f t="shared" si="10"/>
        <v>0.14632879617441263</v>
      </c>
      <c r="Q26" s="23">
        <v>108.68285361904246</v>
      </c>
      <c r="R26" s="34">
        <f t="shared" si="3"/>
        <v>0.02395977329561794</v>
      </c>
      <c r="S26" s="36">
        <f t="shared" si="11"/>
        <v>0.09889122553404452</v>
      </c>
      <c r="T26" s="12">
        <v>95.51314275910308</v>
      </c>
      <c r="U26" s="34">
        <f t="shared" si="4"/>
        <v>0.015628903254159363</v>
      </c>
      <c r="V26" s="38">
        <f t="shared" si="12"/>
        <v>0.014959985371869624</v>
      </c>
      <c r="W26" s="104"/>
      <c r="X26" s="104"/>
      <c r="Y26" s="104"/>
      <c r="Z26" s="99"/>
      <c r="AA26" s="99"/>
    </row>
    <row r="27" spans="1:27" ht="14.25">
      <c r="A27" s="120" t="s">
        <v>104</v>
      </c>
      <c r="B27" s="15">
        <v>105.60464372472275</v>
      </c>
      <c r="C27" s="32">
        <f t="shared" si="6"/>
        <v>0.010129243019285873</v>
      </c>
      <c r="D27" s="27">
        <f t="shared" si="7"/>
        <v>0.08284024342319847</v>
      </c>
      <c r="E27" s="15">
        <v>113.10400458708976</v>
      </c>
      <c r="F27" s="31">
        <f t="shared" si="5"/>
        <v>0.008140327067459702</v>
      </c>
      <c r="G27" s="34">
        <f t="shared" si="8"/>
        <v>0.0909934061032271</v>
      </c>
      <c r="H27" s="23">
        <v>94.49460193736547</v>
      </c>
      <c r="I27" s="34">
        <f t="shared" si="0"/>
        <v>0.03683792277670963</v>
      </c>
      <c r="J27" s="36">
        <f t="shared" si="9"/>
        <v>0.28418095078170064</v>
      </c>
      <c r="K27" s="12">
        <v>104.3863980033207</v>
      </c>
      <c r="L27" s="34">
        <f t="shared" si="1"/>
        <v>0.00964810608258771</v>
      </c>
      <c r="M27" s="38">
        <f t="shared" si="13"/>
        <v>0.06310473187384144</v>
      </c>
      <c r="N27" s="23">
        <v>108.11101849280868</v>
      </c>
      <c r="O27" s="34">
        <f t="shared" si="2"/>
        <v>0.008941334199622852</v>
      </c>
      <c r="P27" s="34">
        <f t="shared" si="10"/>
        <v>0.11686350715517481</v>
      </c>
      <c r="Q27" s="23">
        <v>109.77779978045025</v>
      </c>
      <c r="R27" s="34">
        <f t="shared" si="3"/>
        <v>0.010074690946612608</v>
      </c>
      <c r="S27" s="36">
        <f t="shared" si="11"/>
        <v>0.08332245724036166</v>
      </c>
      <c r="T27" s="12">
        <v>96.70451172226173</v>
      </c>
      <c r="U27" s="34">
        <f t="shared" si="4"/>
        <v>0.012473351088063809</v>
      </c>
      <c r="V27" s="38">
        <f t="shared" si="12"/>
        <v>0.028918167436384846</v>
      </c>
      <c r="W27" s="104"/>
      <c r="X27" s="104"/>
      <c r="Y27" s="104"/>
      <c r="Z27" s="99"/>
      <c r="AA27" s="99"/>
    </row>
    <row r="28" spans="1:27" ht="14.25">
      <c r="A28" s="120" t="s">
        <v>105</v>
      </c>
      <c r="B28" s="15">
        <v>107.47978201727324</v>
      </c>
      <c r="C28" s="32">
        <f t="shared" si="6"/>
        <v>0.017756210583299438</v>
      </c>
      <c r="D28" s="27">
        <f t="shared" si="7"/>
        <v>0.06356709675644502</v>
      </c>
      <c r="E28" s="15">
        <v>115.4564856092826</v>
      </c>
      <c r="F28" s="31">
        <f t="shared" si="5"/>
        <v>0.0207992725879253</v>
      </c>
      <c r="G28" s="34">
        <f t="shared" si="8"/>
        <v>0.07498474170718974</v>
      </c>
      <c r="H28" s="23">
        <v>96.33717521665032</v>
      </c>
      <c r="I28" s="34">
        <f t="shared" si="0"/>
        <v>0.019499243782265734</v>
      </c>
      <c r="J28" s="36">
        <f t="shared" si="9"/>
        <v>0.09698818326738566</v>
      </c>
      <c r="K28" s="12">
        <v>105.81791907820207</v>
      </c>
      <c r="L28" s="34">
        <f t="shared" si="1"/>
        <v>0.01371367440838241</v>
      </c>
      <c r="M28" s="38">
        <f t="shared" si="13"/>
        <v>0.053814356840009</v>
      </c>
      <c r="N28" s="23">
        <v>110.09504835624766</v>
      </c>
      <c r="O28" s="34">
        <f t="shared" si="2"/>
        <v>0.01835178218740905</v>
      </c>
      <c r="P28" s="34">
        <f t="shared" si="10"/>
        <v>0.0689652995601404</v>
      </c>
      <c r="Q28" s="23">
        <v>112.15046795146513</v>
      </c>
      <c r="R28" s="34">
        <f t="shared" si="3"/>
        <v>0.021613369695513023</v>
      </c>
      <c r="S28" s="36">
        <f t="shared" si="11"/>
        <v>0.07447481465394648</v>
      </c>
      <c r="T28" s="12">
        <v>97.89915561794892</v>
      </c>
      <c r="U28" s="34">
        <f t="shared" si="4"/>
        <v>0.012353548706375212</v>
      </c>
      <c r="V28" s="38">
        <f t="shared" si="12"/>
        <v>0.04302910342140169</v>
      </c>
      <c r="W28" s="104"/>
      <c r="X28" s="104"/>
      <c r="Y28" s="104"/>
      <c r="Z28" s="99"/>
      <c r="AA28" s="99"/>
    </row>
    <row r="29" spans="1:27" ht="14.25">
      <c r="A29" s="120" t="s">
        <v>106</v>
      </c>
      <c r="B29" s="15">
        <v>109.36847421486156</v>
      </c>
      <c r="C29" s="32">
        <f t="shared" si="6"/>
        <v>0.017572534686428675</v>
      </c>
      <c r="D29" s="27">
        <f t="shared" si="7"/>
        <v>0.059660744132297654</v>
      </c>
      <c r="E29" s="15">
        <v>116.92752936473006</v>
      </c>
      <c r="F29" s="31">
        <f t="shared" si="5"/>
        <v>0.012741109758230831</v>
      </c>
      <c r="G29" s="34">
        <f t="shared" si="8"/>
        <v>0.06381742878719154</v>
      </c>
      <c r="H29" s="23">
        <v>96.87640318210674</v>
      </c>
      <c r="I29" s="34">
        <f t="shared" si="0"/>
        <v>0.005597298906094792</v>
      </c>
      <c r="J29" s="36">
        <f t="shared" si="9"/>
        <v>0.0402477626560498</v>
      </c>
      <c r="K29" s="12">
        <v>107.69628763284014</v>
      </c>
      <c r="L29" s="34">
        <f t="shared" si="1"/>
        <v>0.017750949659574307</v>
      </c>
      <c r="M29" s="38">
        <f t="shared" si="13"/>
        <v>0.05482014480193821</v>
      </c>
      <c r="N29" s="23">
        <v>110.53756981488603</v>
      </c>
      <c r="O29" s="34">
        <f t="shared" si="2"/>
        <v>0.004019449241771965</v>
      </c>
      <c r="P29" s="34">
        <f t="shared" si="10"/>
        <v>0.03555514947828271</v>
      </c>
      <c r="Q29" s="23">
        <v>114.86793913727632</v>
      </c>
      <c r="R29" s="34">
        <f t="shared" si="3"/>
        <v>0.02423058267565339</v>
      </c>
      <c r="S29" s="36">
        <f t="shared" si="11"/>
        <v>0.08223279939101569</v>
      </c>
      <c r="T29" s="12">
        <v>101.54703443810911</v>
      </c>
      <c r="U29" s="34">
        <f t="shared" si="4"/>
        <v>0.03726159635529463</v>
      </c>
      <c r="V29" s="38">
        <f t="shared" si="12"/>
        <v>0.07978965235399185</v>
      </c>
      <c r="W29" s="104"/>
      <c r="X29" s="104"/>
      <c r="Y29" s="104"/>
      <c r="Z29" s="99"/>
      <c r="AA29" s="99"/>
    </row>
    <row r="30" spans="1:27" ht="14.25">
      <c r="A30" s="120" t="s">
        <v>107</v>
      </c>
      <c r="B30" s="15">
        <v>110.4563217331326</v>
      </c>
      <c r="C30" s="32">
        <f t="shared" si="6"/>
        <v>0.009946627911566959</v>
      </c>
      <c r="D30" s="27">
        <f t="shared" si="7"/>
        <v>0.05653649994619923</v>
      </c>
      <c r="E30" s="15">
        <v>117.55243432754735</v>
      </c>
      <c r="F30" s="31">
        <f t="shared" si="5"/>
        <v>0.005344378404404896</v>
      </c>
      <c r="G30" s="34">
        <f t="shared" si="8"/>
        <v>0.04779092502686584</v>
      </c>
      <c r="H30" s="23">
        <v>100.47009249641026</v>
      </c>
      <c r="I30" s="34">
        <f t="shared" si="0"/>
        <v>0.037095610450649755</v>
      </c>
      <c r="J30" s="36">
        <f t="shared" si="9"/>
        <v>0.1024037338578391</v>
      </c>
      <c r="K30" s="12">
        <v>108.14082793030057</v>
      </c>
      <c r="L30" s="34">
        <f t="shared" si="1"/>
        <v>0.0041277216441848825</v>
      </c>
      <c r="M30" s="38">
        <f t="shared" si="13"/>
        <v>0.04596177469939757</v>
      </c>
      <c r="N30" s="23">
        <v>110.11670338985725</v>
      </c>
      <c r="O30" s="34">
        <f t="shared" si="2"/>
        <v>-0.003807451400764367</v>
      </c>
      <c r="P30" s="34">
        <f t="shared" si="10"/>
        <v>0.027659300455271638</v>
      </c>
      <c r="Q30" s="23">
        <v>116.96878230097896</v>
      </c>
      <c r="R30" s="34">
        <f t="shared" si="3"/>
        <v>0.018289203928277674</v>
      </c>
      <c r="S30" s="36">
        <f t="shared" si="11"/>
        <v>0.07623952082616929</v>
      </c>
      <c r="T30" s="12">
        <v>103.81067824866152</v>
      </c>
      <c r="U30" s="34">
        <f t="shared" si="4"/>
        <v>0.022291579690907223</v>
      </c>
      <c r="V30" s="38">
        <f t="shared" si="12"/>
        <v>0.08687323283336972</v>
      </c>
      <c r="W30" s="104"/>
      <c r="X30" s="104"/>
      <c r="Y30" s="104"/>
      <c r="Z30" s="99"/>
      <c r="AA30" s="99"/>
    </row>
    <row r="31" spans="1:27" ht="14.25">
      <c r="A31" s="120" t="s">
        <v>108</v>
      </c>
      <c r="B31" s="15">
        <v>110.47270623304469</v>
      </c>
      <c r="C31" s="32">
        <f t="shared" si="6"/>
        <v>0.00014833465079235798</v>
      </c>
      <c r="D31" s="27">
        <f t="shared" si="7"/>
        <v>0.046097049680991396</v>
      </c>
      <c r="E31" s="15">
        <v>116.63529641606755</v>
      </c>
      <c r="F31" s="31">
        <f t="shared" si="5"/>
        <v>-0.007801947417986186</v>
      </c>
      <c r="G31" s="34">
        <f t="shared" si="8"/>
        <v>0.031221633945407307</v>
      </c>
      <c r="H31" s="23">
        <v>97.8290656352573</v>
      </c>
      <c r="I31" s="34">
        <f t="shared" si="0"/>
        <v>-0.026286696822214316</v>
      </c>
      <c r="J31" s="36">
        <f t="shared" si="9"/>
        <v>0.03528734583274954</v>
      </c>
      <c r="K31" s="12">
        <v>108.6893186765709</v>
      </c>
      <c r="L31" s="34">
        <f t="shared" si="1"/>
        <v>0.005072004318515553</v>
      </c>
      <c r="M31" s="38">
        <f t="shared" si="13"/>
        <v>0.04122108584600568</v>
      </c>
      <c r="N31" s="23">
        <v>112.21210187664097</v>
      </c>
      <c r="O31" s="34">
        <f t="shared" si="2"/>
        <v>0.019028888645214632</v>
      </c>
      <c r="P31" s="34">
        <f t="shared" si="10"/>
        <v>0.03793400007701421</v>
      </c>
      <c r="Q31" s="23">
        <v>115.87649032489283</v>
      </c>
      <c r="R31" s="34">
        <f t="shared" si="3"/>
        <v>-0.009338320486875657</v>
      </c>
      <c r="S31" s="36">
        <f t="shared" si="11"/>
        <v>0.055554862245733035</v>
      </c>
      <c r="T31" s="12">
        <v>102.02145209555617</v>
      </c>
      <c r="U31" s="34">
        <f t="shared" si="4"/>
        <v>-0.017235473106336396</v>
      </c>
      <c r="V31" s="38">
        <f t="shared" si="12"/>
        <v>0.05498130623486168</v>
      </c>
      <c r="W31" s="104"/>
      <c r="X31" s="104"/>
      <c r="Y31" s="104"/>
      <c r="Z31" s="99"/>
      <c r="AA31" s="99"/>
    </row>
    <row r="32" spans="1:27" ht="14.25">
      <c r="A32" s="120" t="s">
        <v>109</v>
      </c>
      <c r="B32" s="15">
        <v>113.62211681900594</v>
      </c>
      <c r="C32" s="32">
        <f t="shared" si="6"/>
        <v>0.028508494933739522</v>
      </c>
      <c r="D32" s="27">
        <f t="shared" si="7"/>
        <v>0.05714874636371665</v>
      </c>
      <c r="E32" s="15">
        <v>123.03397720330734</v>
      </c>
      <c r="F32" s="31">
        <f t="shared" si="5"/>
        <v>0.05486058666506996</v>
      </c>
      <c r="G32" s="34">
        <f t="shared" si="8"/>
        <v>0.06563071406545157</v>
      </c>
      <c r="H32" s="23">
        <v>106.36453920676888</v>
      </c>
      <c r="I32" s="34">
        <f t="shared" si="0"/>
        <v>0.08724885100441386</v>
      </c>
      <c r="J32" s="36">
        <f t="shared" si="9"/>
        <v>0.10408613256064717</v>
      </c>
      <c r="K32" s="12">
        <v>109.80533185881073</v>
      </c>
      <c r="L32" s="34">
        <f t="shared" si="1"/>
        <v>0.010267919569546383</v>
      </c>
      <c r="M32" s="38">
        <f t="shared" si="13"/>
        <v>0.03768182946086728</v>
      </c>
      <c r="N32" s="23">
        <v>115.87904551224283</v>
      </c>
      <c r="O32" s="34">
        <f t="shared" si="2"/>
        <v>0.03267868237271827</v>
      </c>
      <c r="P32" s="34">
        <f t="shared" si="10"/>
        <v>0.05253639688934236</v>
      </c>
      <c r="Q32" s="23">
        <v>119.33892422815343</v>
      </c>
      <c r="R32" s="34">
        <f t="shared" si="3"/>
        <v>0.02988038292800102</v>
      </c>
      <c r="S32" s="36">
        <f t="shared" si="11"/>
        <v>0.0640965339511487</v>
      </c>
      <c r="T32" s="12">
        <v>104.00821178339122</v>
      </c>
      <c r="U32" s="34">
        <f t="shared" si="4"/>
        <v>0.019473940500025346</v>
      </c>
      <c r="V32" s="38">
        <f t="shared" si="12"/>
        <v>0.06240152049199347</v>
      </c>
      <c r="W32" s="104"/>
      <c r="X32" s="104"/>
      <c r="Y32" s="104"/>
      <c r="Z32" s="99"/>
      <c r="AA32" s="99"/>
    </row>
    <row r="33" spans="1:27" ht="14.25">
      <c r="A33" s="120" t="s">
        <v>110</v>
      </c>
      <c r="B33" s="15">
        <v>114.38984594720462</v>
      </c>
      <c r="C33" s="32">
        <f t="shared" si="6"/>
        <v>0.006756863449583792</v>
      </c>
      <c r="D33" s="27">
        <f t="shared" si="7"/>
        <v>0.04591242374359398</v>
      </c>
      <c r="E33" s="15">
        <v>122.70455494989142</v>
      </c>
      <c r="F33" s="31">
        <f t="shared" si="5"/>
        <v>-0.0026774900796027595</v>
      </c>
      <c r="G33" s="34">
        <f t="shared" si="8"/>
        <v>0.04940689003306634</v>
      </c>
      <c r="H33" s="23">
        <v>107.33889973515296</v>
      </c>
      <c r="I33" s="34">
        <f t="shared" si="0"/>
        <v>0.009160576782925369</v>
      </c>
      <c r="J33" s="36">
        <f t="shared" si="9"/>
        <v>0.10799840011998572</v>
      </c>
      <c r="K33" s="12">
        <v>111.36713012881431</v>
      </c>
      <c r="L33" s="34">
        <f t="shared" si="1"/>
        <v>0.014223337278482621</v>
      </c>
      <c r="M33" s="38">
        <f t="shared" si="13"/>
        <v>0.03408513493509511</v>
      </c>
      <c r="N33" s="23">
        <v>117.7074920422703</v>
      </c>
      <c r="O33" s="34">
        <f t="shared" si="2"/>
        <v>0.015778922944565493</v>
      </c>
      <c r="P33" s="34">
        <f t="shared" si="10"/>
        <v>0.06486412031123473</v>
      </c>
      <c r="Q33" s="23">
        <v>120.64027406168788</v>
      </c>
      <c r="R33" s="34">
        <f t="shared" si="3"/>
        <v>0.010904655307990799</v>
      </c>
      <c r="S33" s="36">
        <f t="shared" si="11"/>
        <v>0.05025192379845131</v>
      </c>
      <c r="T33" s="12">
        <v>102.50714998554952</v>
      </c>
      <c r="U33" s="34">
        <f t="shared" si="4"/>
        <v>-0.014432146963240076</v>
      </c>
      <c r="V33" s="38">
        <f t="shared" si="12"/>
        <v>0.009454885145125344</v>
      </c>
      <c r="W33" s="104"/>
      <c r="X33" s="104"/>
      <c r="Y33" s="104"/>
      <c r="Z33" s="99"/>
      <c r="AA33" s="99"/>
    </row>
    <row r="34" spans="1:27" ht="14.25">
      <c r="A34" s="120" t="s">
        <v>111</v>
      </c>
      <c r="B34" s="15">
        <v>114.98600959566623</v>
      </c>
      <c r="C34" s="32">
        <f t="shared" si="6"/>
        <v>0.005211683288189451</v>
      </c>
      <c r="D34" s="27">
        <f t="shared" si="7"/>
        <v>0.04100886025770044</v>
      </c>
      <c r="E34" s="15">
        <v>125.15882010068792</v>
      </c>
      <c r="F34" s="31">
        <f t="shared" si="5"/>
        <v>0.02000141846240952</v>
      </c>
      <c r="G34" s="34">
        <f t="shared" si="8"/>
        <v>0.06470632289881968</v>
      </c>
      <c r="H34" s="23">
        <v>108.5501212659429</v>
      </c>
      <c r="I34" s="34">
        <f t="shared" si="0"/>
        <v>0.011284087444332846</v>
      </c>
      <c r="J34" s="36">
        <f t="shared" si="9"/>
        <v>0.08042222883214067</v>
      </c>
      <c r="K34" s="12">
        <v>112.35079544909536</v>
      </c>
      <c r="L34" s="34">
        <f t="shared" si="1"/>
        <v>0.008832635977449344</v>
      </c>
      <c r="M34" s="38">
        <f t="shared" si="13"/>
        <v>0.03893041693289247</v>
      </c>
      <c r="N34" s="23">
        <v>120.99707661468102</v>
      </c>
      <c r="O34" s="34">
        <f t="shared" si="2"/>
        <v>0.027947112926587414</v>
      </c>
      <c r="P34" s="34">
        <f t="shared" si="10"/>
        <v>0.09880765487777898</v>
      </c>
      <c r="Q34" s="23">
        <v>118.60325657621331</v>
      </c>
      <c r="R34" s="34">
        <f t="shared" si="3"/>
        <v>-0.016885053530572725</v>
      </c>
      <c r="S34" s="36">
        <f t="shared" si="11"/>
        <v>0.013973594005865562</v>
      </c>
      <c r="T34" s="12">
        <v>102.34868210689461</v>
      </c>
      <c r="U34" s="34">
        <f t="shared" si="4"/>
        <v>-0.001545920247292435</v>
      </c>
      <c r="V34" s="38">
        <f t="shared" si="12"/>
        <v>-0.014083292455376607</v>
      </c>
      <c r="W34" s="104"/>
      <c r="X34" s="104"/>
      <c r="Y34" s="104"/>
      <c r="Z34" s="99"/>
      <c r="AA34" s="99"/>
    </row>
    <row r="35" spans="1:27" ht="14.25">
      <c r="A35" s="120" t="s">
        <v>112</v>
      </c>
      <c r="B35" s="15">
        <v>115.66378609241515</v>
      </c>
      <c r="C35" s="32">
        <f t="shared" si="6"/>
        <v>0.0058944257578137935</v>
      </c>
      <c r="D35" s="27">
        <f t="shared" si="7"/>
        <v>0.046989704845464365</v>
      </c>
      <c r="E35" s="15">
        <v>126.13206550018727</v>
      </c>
      <c r="F35" s="31">
        <f t="shared" si="5"/>
        <v>0.007776083209448524</v>
      </c>
      <c r="G35" s="34">
        <f t="shared" si="8"/>
        <v>0.08142277145884164</v>
      </c>
      <c r="H35" s="23">
        <v>110.22842579674723</v>
      </c>
      <c r="I35" s="34">
        <f t="shared" si="0"/>
        <v>0.01546110231136965</v>
      </c>
      <c r="J35" s="36">
        <f t="shared" si="9"/>
        <v>0.12674515575687198</v>
      </c>
      <c r="K35" s="12">
        <v>112.68750522664065</v>
      </c>
      <c r="L35" s="34">
        <f t="shared" si="1"/>
        <v>0.0029969505440471354</v>
      </c>
      <c r="M35" s="38">
        <f t="shared" si="13"/>
        <v>0.036785459682264036</v>
      </c>
      <c r="N35" s="23">
        <v>122.30022865499224</v>
      </c>
      <c r="O35" s="34">
        <f t="shared" si="2"/>
        <v>0.010770111780974236</v>
      </c>
      <c r="P35" s="34">
        <f t="shared" si="10"/>
        <v>0.08990230652163995</v>
      </c>
      <c r="Q35" s="23">
        <v>118.78224015862769</v>
      </c>
      <c r="R35" s="34">
        <f t="shared" si="3"/>
        <v>0.001509095007853869</v>
      </c>
      <c r="S35" s="36">
        <f t="shared" si="11"/>
        <v>0.025076267201291302</v>
      </c>
      <c r="T35" s="12">
        <v>102.43083602554566</v>
      </c>
      <c r="U35" s="34">
        <f t="shared" si="4"/>
        <v>0.0008026866292742495</v>
      </c>
      <c r="V35" s="38">
        <f t="shared" si="12"/>
        <v>0.004012724006379046</v>
      </c>
      <c r="W35" s="104"/>
      <c r="X35" s="104"/>
      <c r="Y35" s="104"/>
      <c r="Z35" s="99"/>
      <c r="AA35" s="99"/>
    </row>
    <row r="36" spans="1:27" ht="14.25">
      <c r="A36" s="120" t="s">
        <v>113</v>
      </c>
      <c r="B36" s="15">
        <v>117.9224304633965</v>
      </c>
      <c r="C36" s="32">
        <f t="shared" si="6"/>
        <v>0.019527671082603944</v>
      </c>
      <c r="D36" s="27">
        <f t="shared" si="7"/>
        <v>0.03784750508777028</v>
      </c>
      <c r="E36" s="15">
        <v>128.4157159919181</v>
      </c>
      <c r="F36" s="31">
        <f t="shared" si="5"/>
        <v>0.018105233452531025</v>
      </c>
      <c r="G36" s="34">
        <f t="shared" si="8"/>
        <v>0.04374189074386906</v>
      </c>
      <c r="H36" s="23">
        <v>111.45024132411874</v>
      </c>
      <c r="I36" s="34">
        <f t="shared" si="0"/>
        <v>0.011084396048841687</v>
      </c>
      <c r="J36" s="36">
        <f t="shared" si="9"/>
        <v>0.047813887553853164</v>
      </c>
      <c r="K36" s="12">
        <v>115.22748084203187</v>
      </c>
      <c r="L36" s="34">
        <f t="shared" si="1"/>
        <v>0.022539993322975203</v>
      </c>
      <c r="M36" s="38">
        <f t="shared" si="13"/>
        <v>0.04937965116478143</v>
      </c>
      <c r="N36" s="23">
        <v>125.11475705348364</v>
      </c>
      <c r="O36" s="34">
        <f t="shared" si="2"/>
        <v>0.02301327176117685</v>
      </c>
      <c r="P36" s="34">
        <f t="shared" si="10"/>
        <v>0.07970130838077233</v>
      </c>
      <c r="Q36" s="23">
        <v>123.00160003319725</v>
      </c>
      <c r="R36" s="34">
        <f t="shared" si="3"/>
        <v>0.03552180754408083</v>
      </c>
      <c r="S36" s="36">
        <f t="shared" si="11"/>
        <v>0.030691376084817687</v>
      </c>
      <c r="T36" s="12">
        <v>101.60709032690716</v>
      </c>
      <c r="U36" s="34">
        <f t="shared" si="4"/>
        <v>-0.00804196988525083</v>
      </c>
      <c r="V36" s="38">
        <f t="shared" si="12"/>
        <v>-0.023085883463554474</v>
      </c>
      <c r="W36" s="104"/>
      <c r="X36" s="104"/>
      <c r="Y36" s="104"/>
      <c r="Z36" s="99"/>
      <c r="AA36" s="99"/>
    </row>
    <row r="37" spans="1:27" ht="14.25">
      <c r="A37" s="120" t="s">
        <v>114</v>
      </c>
      <c r="B37" s="15">
        <v>119.02199388515142</v>
      </c>
      <c r="C37" s="32">
        <f t="shared" si="6"/>
        <v>0.009324463695617522</v>
      </c>
      <c r="D37" s="27">
        <f t="shared" si="7"/>
        <v>0.04049439790385516</v>
      </c>
      <c r="E37" s="15">
        <v>128.88789894679297</v>
      </c>
      <c r="F37" s="31">
        <f t="shared" si="5"/>
        <v>0.0036769872848320105</v>
      </c>
      <c r="G37" s="34">
        <f t="shared" si="8"/>
        <v>0.0503921309149985</v>
      </c>
      <c r="H37" s="23">
        <v>110.96697530736715</v>
      </c>
      <c r="I37" s="34">
        <f t="shared" si="0"/>
        <v>-0.004336159446673201</v>
      </c>
      <c r="J37" s="36">
        <f t="shared" si="9"/>
        <v>0.033800193416981796</v>
      </c>
      <c r="K37" s="12">
        <v>117.0531386782939</v>
      </c>
      <c r="L37" s="34">
        <f t="shared" si="1"/>
        <v>0.015843944716320557</v>
      </c>
      <c r="M37" s="38">
        <f t="shared" si="13"/>
        <v>0.05105643418217562</v>
      </c>
      <c r="N37" s="23">
        <v>128.14642060501828</v>
      </c>
      <c r="O37" s="34">
        <f t="shared" si="2"/>
        <v>0.024231062929200825</v>
      </c>
      <c r="P37" s="34">
        <f t="shared" si="10"/>
        <v>0.08868533669037158</v>
      </c>
      <c r="Q37" s="23">
        <v>127.27984387317275</v>
      </c>
      <c r="R37" s="34">
        <f t="shared" si="3"/>
        <v>0.03478201778530389</v>
      </c>
      <c r="S37" s="36">
        <f t="shared" si="11"/>
        <v>0.05503609688494089</v>
      </c>
      <c r="T37" s="12">
        <v>105.25379283797656</v>
      </c>
      <c r="U37" s="34">
        <f t="shared" si="4"/>
        <v>0.03589023659014968</v>
      </c>
      <c r="V37" s="38">
        <f t="shared" si="12"/>
        <v>0.026794646547233434</v>
      </c>
      <c r="W37" s="104"/>
      <c r="X37" s="104"/>
      <c r="Y37" s="104"/>
      <c r="Z37" s="99"/>
      <c r="AA37" s="99"/>
    </row>
    <row r="38" spans="1:27" ht="14.25">
      <c r="A38" s="120" t="s">
        <v>115</v>
      </c>
      <c r="B38" s="15">
        <v>119.9596267567531</v>
      </c>
      <c r="C38" s="32">
        <f t="shared" si="6"/>
        <v>0.007877811831201838</v>
      </c>
      <c r="D38" s="27">
        <f t="shared" si="7"/>
        <v>0.04325410698724097</v>
      </c>
      <c r="E38" s="15">
        <v>128.15495157229597</v>
      </c>
      <c r="F38" s="31">
        <f t="shared" si="5"/>
        <v>-0.0056867043414182295</v>
      </c>
      <c r="G38" s="34">
        <f t="shared" si="8"/>
        <v>0.023938636279870015</v>
      </c>
      <c r="H38" s="23">
        <v>112.6537020087618</v>
      </c>
      <c r="I38" s="34">
        <f t="shared" si="0"/>
        <v>0.015200258425739617</v>
      </c>
      <c r="J38" s="36">
        <f t="shared" si="9"/>
        <v>0.0378035574254708</v>
      </c>
      <c r="K38" s="12">
        <v>118.50407779789236</v>
      </c>
      <c r="L38" s="34">
        <f t="shared" si="1"/>
        <v>0.012395559281722347</v>
      </c>
      <c r="M38" s="38">
        <f t="shared" si="13"/>
        <v>0.054768480491844636</v>
      </c>
      <c r="N38" s="23">
        <v>128.72027119047905</v>
      </c>
      <c r="O38" s="34">
        <f t="shared" si="2"/>
        <v>0.004478085168133856</v>
      </c>
      <c r="P38" s="34">
        <f t="shared" si="10"/>
        <v>0.06382959648184548</v>
      </c>
      <c r="Q38" s="23">
        <v>128.43565883823234</v>
      </c>
      <c r="R38" s="34">
        <f t="shared" si="3"/>
        <v>0.009080895528213374</v>
      </c>
      <c r="S38" s="36">
        <f t="shared" si="11"/>
        <v>0.08290162130329722</v>
      </c>
      <c r="T38" s="12">
        <v>106.71558223742932</v>
      </c>
      <c r="U38" s="34">
        <f t="shared" si="4"/>
        <v>0.013888234903828829</v>
      </c>
      <c r="V38" s="38">
        <f t="shared" si="12"/>
        <v>0.04266689165546696</v>
      </c>
      <c r="W38" s="104"/>
      <c r="X38" s="104"/>
      <c r="Y38" s="104"/>
      <c r="Z38" s="99"/>
      <c r="AA38" s="99"/>
    </row>
    <row r="39" spans="1:27" ht="14.25">
      <c r="A39" s="120" t="s">
        <v>116</v>
      </c>
      <c r="B39" s="15">
        <v>120.98463198072648</v>
      </c>
      <c r="C39" s="32">
        <f t="shared" si="6"/>
        <v>0.008544584971507325</v>
      </c>
      <c r="D39" s="27">
        <f t="shared" si="7"/>
        <v>0.04600269512239535</v>
      </c>
      <c r="E39" s="15">
        <v>130.55234471117856</v>
      </c>
      <c r="F39" s="31">
        <f t="shared" si="5"/>
        <v>0.018706987981889658</v>
      </c>
      <c r="G39" s="34">
        <f t="shared" si="8"/>
        <v>0.03504484917029075</v>
      </c>
      <c r="H39" s="23">
        <v>111.01585458063418</v>
      </c>
      <c r="I39" s="34">
        <f t="shared" si="0"/>
        <v>-0.014538780341193122</v>
      </c>
      <c r="J39" s="36">
        <f t="shared" si="9"/>
        <v>0.007143609084456221</v>
      </c>
      <c r="K39" s="12">
        <v>119.80266307371399</v>
      </c>
      <c r="L39" s="34">
        <f t="shared" si="1"/>
        <v>0.010958148444784727</v>
      </c>
      <c r="M39" s="38">
        <f t="shared" si="13"/>
        <v>0.0631406102456799</v>
      </c>
      <c r="N39" s="23">
        <v>128.83256452011182</v>
      </c>
      <c r="O39" s="34">
        <f t="shared" si="2"/>
        <v>0.0008723826371263034</v>
      </c>
      <c r="P39" s="34">
        <f t="shared" si="10"/>
        <v>0.0534122947843968</v>
      </c>
      <c r="Q39" s="23">
        <v>129.07448654419161</v>
      </c>
      <c r="R39" s="34">
        <f t="shared" si="3"/>
        <v>0.0049739123210625685</v>
      </c>
      <c r="S39" s="36">
        <f t="shared" si="11"/>
        <v>0.08664802391181672</v>
      </c>
      <c r="T39" s="12">
        <v>109.48186609112192</v>
      </c>
      <c r="U39" s="34">
        <f t="shared" si="4"/>
        <v>0.025922023716629786</v>
      </c>
      <c r="V39" s="38">
        <f t="shared" si="12"/>
        <v>0.06883698639165427</v>
      </c>
      <c r="W39" s="104"/>
      <c r="X39" s="104"/>
      <c r="Y39" s="104"/>
      <c r="Z39" s="99"/>
      <c r="AA39" s="99"/>
    </row>
    <row r="40" spans="1:27" ht="14.25">
      <c r="A40" s="120" t="s">
        <v>117</v>
      </c>
      <c r="B40" s="15">
        <v>122.06796919064597</v>
      </c>
      <c r="C40" s="32">
        <f t="shared" si="6"/>
        <v>0.008954337358252852</v>
      </c>
      <c r="D40" s="27">
        <f t="shared" si="7"/>
        <v>0.03515479379927012</v>
      </c>
      <c r="E40" s="15">
        <v>133.2258931221005</v>
      </c>
      <c r="F40" s="31">
        <f t="shared" si="5"/>
        <v>0.02047874679567525</v>
      </c>
      <c r="G40" s="34">
        <f t="shared" si="8"/>
        <v>0.03745785391630056</v>
      </c>
      <c r="H40" s="23">
        <v>107.20380578651498</v>
      </c>
      <c r="I40" s="34">
        <f t="shared" si="0"/>
        <v>-0.0343378773105818</v>
      </c>
      <c r="J40" s="36">
        <f t="shared" si="9"/>
        <v>-0.03810162712213702</v>
      </c>
      <c r="K40" s="12">
        <v>121.671894851663</v>
      </c>
      <c r="L40" s="34">
        <f t="shared" si="1"/>
        <v>0.015602589541760704</v>
      </c>
      <c r="M40" s="38">
        <f t="shared" si="13"/>
        <v>0.055927752325557946</v>
      </c>
      <c r="N40" s="23">
        <v>130.43431617829853</v>
      </c>
      <c r="O40" s="34">
        <f t="shared" si="2"/>
        <v>0.012432816688490802</v>
      </c>
      <c r="P40" s="34">
        <f t="shared" si="10"/>
        <v>0.04251743958980714</v>
      </c>
      <c r="Q40" s="23">
        <v>129.64570864007155</v>
      </c>
      <c r="R40" s="34">
        <f t="shared" si="3"/>
        <v>0.004425522899015067</v>
      </c>
      <c r="S40" s="36">
        <f t="shared" si="11"/>
        <v>0.054016440477856385</v>
      </c>
      <c r="T40" s="12">
        <v>110.06681628523093</v>
      </c>
      <c r="U40" s="34">
        <f t="shared" si="4"/>
        <v>0.005342895723225594</v>
      </c>
      <c r="V40" s="38">
        <f t="shared" si="12"/>
        <v>0.08325920889089276</v>
      </c>
      <c r="W40" s="104"/>
      <c r="X40" s="104"/>
      <c r="Y40" s="104"/>
      <c r="Z40" s="99"/>
      <c r="AA40" s="99"/>
    </row>
    <row r="41" spans="1:27" ht="14.25">
      <c r="A41" s="120" t="s">
        <v>118</v>
      </c>
      <c r="B41" s="15">
        <v>123.40336676969031</v>
      </c>
      <c r="C41" s="32">
        <f t="shared" si="6"/>
        <v>0.01093978697195096</v>
      </c>
      <c r="D41" s="27">
        <f t="shared" si="7"/>
        <v>0.036811455946256746</v>
      </c>
      <c r="E41" s="15">
        <v>135.0551153891685</v>
      </c>
      <c r="F41" s="31">
        <f t="shared" si="5"/>
        <v>0.013730230844776717</v>
      </c>
      <c r="G41" s="34">
        <f t="shared" si="8"/>
        <v>0.04784946059925647</v>
      </c>
      <c r="H41" s="23">
        <v>104.74626146144594</v>
      </c>
      <c r="I41" s="34">
        <f t="shared" si="0"/>
        <v>-0.022924039935326327</v>
      </c>
      <c r="J41" s="36">
        <f t="shared" si="9"/>
        <v>-0.05605914578360337</v>
      </c>
      <c r="K41" s="12">
        <v>123.77773478484038</v>
      </c>
      <c r="L41" s="34">
        <f t="shared" si="1"/>
        <v>0.017307529694879212</v>
      </c>
      <c r="M41" s="38">
        <f t="shared" si="13"/>
        <v>0.05744908835830702</v>
      </c>
      <c r="N41" s="23">
        <v>131.3493057936903</v>
      </c>
      <c r="O41" s="34">
        <f t="shared" si="2"/>
        <v>0.007014945469879311</v>
      </c>
      <c r="P41" s="34">
        <f t="shared" si="10"/>
        <v>0.02499394968310638</v>
      </c>
      <c r="Q41" s="23">
        <v>132.23289743997864</v>
      </c>
      <c r="R41" s="34">
        <f t="shared" si="3"/>
        <v>0.019955838315402867</v>
      </c>
      <c r="S41" s="36">
        <f t="shared" si="11"/>
        <v>0.038914673494896274</v>
      </c>
      <c r="T41" s="12">
        <v>110.80441365570785</v>
      </c>
      <c r="U41" s="34">
        <f t="shared" si="4"/>
        <v>0.006701360095357753</v>
      </c>
      <c r="V41" s="38">
        <f t="shared" si="12"/>
        <v>0.05273558955044677</v>
      </c>
      <c r="W41" s="104"/>
      <c r="X41" s="104"/>
      <c r="Y41" s="104"/>
      <c r="Z41" s="99"/>
      <c r="AA41" s="99"/>
    </row>
    <row r="42" spans="1:27" ht="14.25">
      <c r="A42" s="120" t="s">
        <v>119</v>
      </c>
      <c r="B42" s="15">
        <v>124.56181533498948</v>
      </c>
      <c r="C42" s="32">
        <f t="shared" si="6"/>
        <v>0.00938749562207001</v>
      </c>
      <c r="D42" s="27">
        <f t="shared" si="7"/>
        <v>0.038364478972316415</v>
      </c>
      <c r="E42" s="15">
        <v>132.9456185938855</v>
      </c>
      <c r="F42" s="31">
        <f t="shared" si="5"/>
        <v>-0.015619525326414715</v>
      </c>
      <c r="G42" s="34">
        <f t="shared" si="8"/>
        <v>0.03738183318564157</v>
      </c>
      <c r="H42" s="23">
        <v>103.26579384121753</v>
      </c>
      <c r="I42" s="34">
        <f t="shared" si="0"/>
        <v>-0.014133846875034554</v>
      </c>
      <c r="J42" s="36">
        <f t="shared" si="9"/>
        <v>-0.08333421805183207</v>
      </c>
      <c r="K42" s="12">
        <v>126.81724434820752</v>
      </c>
      <c r="L42" s="34">
        <f t="shared" si="1"/>
        <v>0.024556189920995466</v>
      </c>
      <c r="M42" s="38">
        <f t="shared" si="13"/>
        <v>0.07015089020390665</v>
      </c>
      <c r="N42" s="23">
        <v>132.59804591699</v>
      </c>
      <c r="O42" s="34">
        <f t="shared" si="2"/>
        <v>0.00950701730590873</v>
      </c>
      <c r="P42" s="34">
        <f t="shared" si="10"/>
        <v>0.030125594754012403</v>
      </c>
      <c r="Q42" s="23">
        <v>134.46662639503666</v>
      </c>
      <c r="R42" s="34">
        <f t="shared" si="3"/>
        <v>0.016892384560142578</v>
      </c>
      <c r="S42" s="36">
        <f t="shared" si="11"/>
        <v>0.04695711153240126</v>
      </c>
      <c r="T42" s="12">
        <v>109.8524595417382</v>
      </c>
      <c r="U42" s="34">
        <f t="shared" si="4"/>
        <v>-0.008591301398223776</v>
      </c>
      <c r="V42" s="38">
        <f t="shared" si="12"/>
        <v>0.029394744783659693</v>
      </c>
      <c r="W42" s="104"/>
      <c r="X42" s="104"/>
      <c r="Y42" s="104"/>
      <c r="Z42" s="99"/>
      <c r="AA42" s="99"/>
    </row>
    <row r="43" spans="1:27" ht="14.25">
      <c r="A43" s="120" t="s">
        <v>120</v>
      </c>
      <c r="B43" s="15">
        <v>126.13046757493593</v>
      </c>
      <c r="C43" s="32">
        <f t="shared" si="6"/>
        <v>0.012593363670301488</v>
      </c>
      <c r="D43" s="27">
        <f t="shared" si="7"/>
        <v>0.042532968939635395</v>
      </c>
      <c r="E43" s="15">
        <v>133.40845917757434</v>
      </c>
      <c r="F43" s="31">
        <f t="shared" si="5"/>
        <v>0.003481427884454687</v>
      </c>
      <c r="G43" s="34">
        <f t="shared" si="8"/>
        <v>0.02187715948506611</v>
      </c>
      <c r="H43" s="23">
        <v>102.25461079101406</v>
      </c>
      <c r="I43" s="34">
        <f t="shared" si="0"/>
        <v>-0.009792042578574231</v>
      </c>
      <c r="J43" s="36">
        <f t="shared" si="9"/>
        <v>-0.07891885193079846</v>
      </c>
      <c r="K43" s="12">
        <v>129.40738834878047</v>
      </c>
      <c r="L43" s="34">
        <f t="shared" si="1"/>
        <v>0.020424225537191767</v>
      </c>
      <c r="M43" s="38">
        <f t="shared" si="13"/>
        <v>0.08017121680472783</v>
      </c>
      <c r="N43" s="23">
        <v>134.6775409569503</v>
      </c>
      <c r="O43" s="34">
        <f t="shared" si="2"/>
        <v>0.01568269747551278</v>
      </c>
      <c r="P43" s="34">
        <f t="shared" si="10"/>
        <v>0.04536878124417095</v>
      </c>
      <c r="Q43" s="23">
        <v>135.9651864040423</v>
      </c>
      <c r="R43" s="34">
        <f t="shared" si="3"/>
        <v>0.011144475392750371</v>
      </c>
      <c r="S43" s="36">
        <f t="shared" si="11"/>
        <v>0.05338545241852653</v>
      </c>
      <c r="T43" s="12">
        <v>110.35692152413303</v>
      </c>
      <c r="U43" s="34">
        <f t="shared" si="4"/>
        <v>0.00459217740321199</v>
      </c>
      <c r="V43" s="38">
        <f t="shared" si="12"/>
        <v>0.00799269745989535</v>
      </c>
      <c r="W43" s="104"/>
      <c r="X43" s="104"/>
      <c r="Y43" s="104"/>
      <c r="Z43" s="99"/>
      <c r="AA43" s="99"/>
    </row>
    <row r="44" spans="1:27" ht="14.25">
      <c r="A44" s="120" t="s">
        <v>121</v>
      </c>
      <c r="B44" s="15">
        <v>125.15783045190993</v>
      </c>
      <c r="C44" s="32">
        <f t="shared" si="6"/>
        <v>-0.007711357467601129</v>
      </c>
      <c r="D44" s="27">
        <f t="shared" si="7"/>
        <v>0.025312629363385342</v>
      </c>
      <c r="E44" s="15">
        <v>131.34230657101048</v>
      </c>
      <c r="F44" s="31">
        <f t="shared" si="5"/>
        <v>-0.015487418258940334</v>
      </c>
      <c r="G44" s="34">
        <f t="shared" si="8"/>
        <v>-0.014138291791098948</v>
      </c>
      <c r="H44" s="23">
        <v>96.09635668975284</v>
      </c>
      <c r="I44" s="34">
        <f t="shared" si="0"/>
        <v>-0.06022470824173727</v>
      </c>
      <c r="J44" s="36">
        <f t="shared" si="9"/>
        <v>-0.10361058560627452</v>
      </c>
      <c r="K44" s="12">
        <v>129.9130700166928</v>
      </c>
      <c r="L44" s="34">
        <f t="shared" si="1"/>
        <v>0.0039076723080866274</v>
      </c>
      <c r="M44" s="38">
        <f t="shared" si="13"/>
        <v>0.06773277571683331</v>
      </c>
      <c r="N44" s="23">
        <v>132.84287929484614</v>
      </c>
      <c r="O44" s="34">
        <f t="shared" si="2"/>
        <v>-0.01362262519101546</v>
      </c>
      <c r="P44" s="34">
        <f t="shared" si="10"/>
        <v>0.018465716592980037</v>
      </c>
      <c r="Q44" s="23">
        <v>135.86334192229012</v>
      </c>
      <c r="R44" s="34">
        <f t="shared" si="3"/>
        <v>-0.0007490482265771615</v>
      </c>
      <c r="S44" s="36">
        <f t="shared" si="11"/>
        <v>0.0479586509066818</v>
      </c>
      <c r="T44" s="12">
        <v>110.05478637513629</v>
      </c>
      <c r="U44" s="34">
        <f t="shared" si="4"/>
        <v>-0.002737799721340258</v>
      </c>
      <c r="V44" s="38">
        <f t="shared" si="12"/>
        <v>-0.00010929643011991003</v>
      </c>
      <c r="W44" s="104"/>
      <c r="X44" s="104"/>
      <c r="Y44" s="104"/>
      <c r="Z44" s="99"/>
      <c r="AA44" s="99"/>
    </row>
    <row r="45" spans="1:27" ht="14.25">
      <c r="A45" s="120" t="s">
        <v>122</v>
      </c>
      <c r="B45" s="15">
        <v>122.70898126862018</v>
      </c>
      <c r="C45" s="32">
        <f t="shared" si="6"/>
        <v>-0.01956608846963584</v>
      </c>
      <c r="D45" s="27">
        <f t="shared" si="7"/>
        <v>-0.0056269575072945355</v>
      </c>
      <c r="E45" s="15">
        <v>127.68213968465403</v>
      </c>
      <c r="F45" s="31">
        <f t="shared" si="5"/>
        <v>-0.027867386997483354</v>
      </c>
      <c r="G45" s="34">
        <f t="shared" si="8"/>
        <v>-0.05459234685979008</v>
      </c>
      <c r="H45" s="23">
        <v>92.55563159377931</v>
      </c>
      <c r="I45" s="34">
        <f t="shared" si="0"/>
        <v>-0.036845570612055165</v>
      </c>
      <c r="J45" s="36">
        <f t="shared" si="9"/>
        <v>-0.11638248179533975</v>
      </c>
      <c r="K45" s="12">
        <v>128.1018447908033</v>
      </c>
      <c r="L45" s="34">
        <f t="shared" si="1"/>
        <v>-0.013941824526637489</v>
      </c>
      <c r="M45" s="38">
        <f t="shared" si="13"/>
        <v>0.03493447358266351</v>
      </c>
      <c r="N45" s="23">
        <v>130.71828994616158</v>
      </c>
      <c r="O45" s="34">
        <f t="shared" si="2"/>
        <v>-0.01599324976966976</v>
      </c>
      <c r="P45" s="34">
        <f t="shared" si="10"/>
        <v>-0.0048041049301002685</v>
      </c>
      <c r="Q45" s="23">
        <v>132.3679578341463</v>
      </c>
      <c r="R45" s="34">
        <f t="shared" si="3"/>
        <v>-0.025727205283549413</v>
      </c>
      <c r="S45" s="36">
        <f t="shared" si="11"/>
        <v>0.001021382702658824</v>
      </c>
      <c r="T45" s="12">
        <v>108.08341034735453</v>
      </c>
      <c r="U45" s="34">
        <f t="shared" si="4"/>
        <v>-0.01791267870042528</v>
      </c>
      <c r="V45" s="38">
        <f t="shared" si="12"/>
        <v>-0.024556813384781186</v>
      </c>
      <c r="W45" s="104"/>
      <c r="X45" s="104"/>
      <c r="Y45" s="104"/>
      <c r="Z45" s="99"/>
      <c r="AA45" s="99"/>
    </row>
    <row r="46" spans="1:27" ht="14.25">
      <c r="A46" s="120" t="s">
        <v>123</v>
      </c>
      <c r="B46" s="15">
        <v>120.44170082483409</v>
      </c>
      <c r="C46" s="32">
        <f t="shared" si="6"/>
        <v>-0.018476890773160493</v>
      </c>
      <c r="D46" s="27">
        <f t="shared" si="7"/>
        <v>-0.03307686628582754</v>
      </c>
      <c r="E46" s="15">
        <v>124.94786041647292</v>
      </c>
      <c r="F46" s="31">
        <f t="shared" si="5"/>
        <v>-0.02141473564692887</v>
      </c>
      <c r="G46" s="34">
        <f t="shared" si="8"/>
        <v>-0.060158117747706116</v>
      </c>
      <c r="H46" s="23">
        <v>89.16942714925244</v>
      </c>
      <c r="I46" s="34">
        <f t="shared" si="0"/>
        <v>-0.036585612201197014</v>
      </c>
      <c r="J46" s="36">
        <f t="shared" si="9"/>
        <v>-0.1365056730560731</v>
      </c>
      <c r="K46" s="12">
        <v>126.13096890209339</v>
      </c>
      <c r="L46" s="34">
        <f t="shared" si="1"/>
        <v>-0.015385226433924233</v>
      </c>
      <c r="M46" s="38">
        <f t="shared" si="13"/>
        <v>-0.005411530976259049</v>
      </c>
      <c r="N46" s="23">
        <v>129.04359744470875</v>
      </c>
      <c r="O46" s="34">
        <f t="shared" si="2"/>
        <v>-0.012811462742838614</v>
      </c>
      <c r="P46" s="34">
        <f t="shared" si="10"/>
        <v>-0.026806190450999808</v>
      </c>
      <c r="Q46" s="23">
        <v>128.39722206205235</v>
      </c>
      <c r="R46" s="34">
        <f t="shared" si="3"/>
        <v>-0.02999771120643243</v>
      </c>
      <c r="S46" s="36">
        <f t="shared" si="11"/>
        <v>-0.045136882628062536</v>
      </c>
      <c r="T46" s="12">
        <v>106.54158481820019</v>
      </c>
      <c r="U46" s="34">
        <f t="shared" si="4"/>
        <v>-0.014265145078225</v>
      </c>
      <c r="V46" s="38">
        <f t="shared" si="12"/>
        <v>-0.030139286251301883</v>
      </c>
      <c r="W46" s="104"/>
      <c r="X46" s="104"/>
      <c r="Y46" s="104"/>
      <c r="Z46" s="99"/>
      <c r="AA46" s="99"/>
    </row>
    <row r="47" spans="1:27" ht="14.25">
      <c r="A47" s="120" t="s">
        <v>124</v>
      </c>
      <c r="B47" s="15">
        <v>120.59263106951344</v>
      </c>
      <c r="C47" s="32">
        <f t="shared" si="6"/>
        <v>0.001253139432984807</v>
      </c>
      <c r="D47" s="27">
        <f t="shared" si="7"/>
        <v>-0.0439056209962306</v>
      </c>
      <c r="E47" s="15">
        <v>124.86963481952125</v>
      </c>
      <c r="F47" s="31">
        <f t="shared" si="5"/>
        <v>-0.0006260659181432063</v>
      </c>
      <c r="G47" s="34">
        <f t="shared" si="8"/>
        <v>-0.06400511939567058</v>
      </c>
      <c r="H47" s="23">
        <v>89.21964555403493</v>
      </c>
      <c r="I47" s="34">
        <f t="shared" si="0"/>
        <v>0.0005631796276814489</v>
      </c>
      <c r="J47" s="36">
        <f t="shared" si="9"/>
        <v>-0.12747557431536985</v>
      </c>
      <c r="K47" s="12">
        <v>126.33285975155532</v>
      </c>
      <c r="L47" s="34">
        <f t="shared" si="1"/>
        <v>0.0016006445619128333</v>
      </c>
      <c r="M47" s="38">
        <f t="shared" si="13"/>
        <v>-0.023758524427822038</v>
      </c>
      <c r="N47" s="23">
        <v>130.02595125161506</v>
      </c>
      <c r="O47" s="34">
        <f t="shared" si="2"/>
        <v>0.007612573009111994</v>
      </c>
      <c r="P47" s="34">
        <f t="shared" si="10"/>
        <v>-0.034538718722389915</v>
      </c>
      <c r="Q47" s="23">
        <v>127.450448727928</v>
      </c>
      <c r="R47" s="34">
        <f t="shared" si="3"/>
        <v>-0.007373783629577156</v>
      </c>
      <c r="S47" s="36">
        <f t="shared" si="11"/>
        <v>-0.06262439600392551</v>
      </c>
      <c r="T47" s="12">
        <v>105.1353854451121</v>
      </c>
      <c r="U47" s="34">
        <f t="shared" si="4"/>
        <v>-0.013198596355475545</v>
      </c>
      <c r="V47" s="38">
        <f t="shared" si="12"/>
        <v>-0.04731498493167977</v>
      </c>
      <c r="W47" s="104"/>
      <c r="X47" s="104"/>
      <c r="Y47" s="104"/>
      <c r="Z47" s="99"/>
      <c r="AA47" s="99"/>
    </row>
    <row r="48" spans="1:27" ht="14.25">
      <c r="A48" s="120" t="s">
        <v>125</v>
      </c>
      <c r="B48" s="15">
        <v>121.33750411455905</v>
      </c>
      <c r="C48" s="32">
        <f t="shared" si="6"/>
        <v>0.006176770822889166</v>
      </c>
      <c r="D48" s="27">
        <f t="shared" si="7"/>
        <v>-0.030524069677116863</v>
      </c>
      <c r="E48" s="15">
        <v>127.77669101688959</v>
      </c>
      <c r="F48" s="31">
        <f t="shared" si="5"/>
        <v>0.023280729551023442</v>
      </c>
      <c r="G48" s="34">
        <f t="shared" si="8"/>
        <v>-0.027147502181204188</v>
      </c>
      <c r="H48" s="23">
        <v>89.19918383192943</v>
      </c>
      <c r="I48" s="34">
        <f t="shared" si="0"/>
        <v>-0.00022934099298906258</v>
      </c>
      <c r="J48" s="36">
        <f t="shared" si="9"/>
        <v>-0.07177351041612258</v>
      </c>
      <c r="K48" s="12">
        <v>126.54208989282638</v>
      </c>
      <c r="L48" s="34">
        <f t="shared" si="1"/>
        <v>0.001656181469196007</v>
      </c>
      <c r="M48" s="38">
        <f t="shared" si="13"/>
        <v>-0.02594796754039672</v>
      </c>
      <c r="N48" s="23">
        <v>131.14094656923655</v>
      </c>
      <c r="O48" s="34">
        <f t="shared" si="2"/>
        <v>0.008575175239163211</v>
      </c>
      <c r="P48" s="34">
        <f t="shared" si="10"/>
        <v>-0.012811621779381471</v>
      </c>
      <c r="Q48" s="23">
        <v>128.0453633509687</v>
      </c>
      <c r="R48" s="34">
        <f t="shared" si="3"/>
        <v>0.004667811129568281</v>
      </c>
      <c r="S48" s="36">
        <f t="shared" si="11"/>
        <v>-0.05754295795103491</v>
      </c>
      <c r="T48" s="12">
        <v>104.75461509725858</v>
      </c>
      <c r="U48" s="34">
        <f t="shared" si="4"/>
        <v>-0.003621714480252851</v>
      </c>
      <c r="V48" s="38">
        <f t="shared" si="12"/>
        <v>-0.04815938908655344</v>
      </c>
      <c r="W48" s="104"/>
      <c r="X48" s="104"/>
      <c r="Y48" s="104"/>
      <c r="Z48" s="99"/>
      <c r="AA48" s="99"/>
    </row>
    <row r="49" spans="1:27" ht="14.25">
      <c r="A49" s="120" t="s">
        <v>126</v>
      </c>
      <c r="B49" s="15">
        <v>122.42945482912792</v>
      </c>
      <c r="C49" s="32">
        <f t="shared" si="6"/>
        <v>0.008999284454853443</v>
      </c>
      <c r="D49" s="27">
        <f t="shared" si="7"/>
        <v>-0.0022779623512671145</v>
      </c>
      <c r="E49" s="15">
        <v>128.96155686712112</v>
      </c>
      <c r="F49" s="31">
        <f t="shared" si="5"/>
        <v>0.009272942042887271</v>
      </c>
      <c r="G49" s="34">
        <f t="shared" si="8"/>
        <v>0.010020330060468569</v>
      </c>
      <c r="H49" s="23">
        <v>91.00245591486919</v>
      </c>
      <c r="I49" s="34">
        <f t="shared" si="0"/>
        <v>0.020216239717366823</v>
      </c>
      <c r="J49" s="36">
        <f t="shared" si="9"/>
        <v>-0.016780995949840307</v>
      </c>
      <c r="K49" s="12">
        <v>127.53247319431517</v>
      </c>
      <c r="L49" s="34">
        <f t="shared" si="1"/>
        <v>0.007826512920148439</v>
      </c>
      <c r="M49" s="38">
        <f t="shared" si="13"/>
        <v>-0.004444679133371977</v>
      </c>
      <c r="N49" s="23">
        <v>132.72329308406185</v>
      </c>
      <c r="O49" s="34">
        <f t="shared" si="2"/>
        <v>0.012065998883040663</v>
      </c>
      <c r="P49" s="34">
        <f t="shared" si="10"/>
        <v>0.015338351953089864</v>
      </c>
      <c r="Q49" s="23">
        <v>128.74744493185182</v>
      </c>
      <c r="R49" s="34">
        <f t="shared" si="3"/>
        <v>0.005483069144477584</v>
      </c>
      <c r="S49" s="36">
        <f t="shared" si="11"/>
        <v>-0.02735188305035944</v>
      </c>
      <c r="T49" s="12">
        <v>104.75022663596285</v>
      </c>
      <c r="U49" s="34">
        <f t="shared" si="4"/>
        <v>-4.1892772854526265E-05</v>
      </c>
      <c r="V49" s="38">
        <f t="shared" si="12"/>
        <v>-0.030838994630902363</v>
      </c>
      <c r="W49" s="104"/>
      <c r="X49" s="104"/>
      <c r="Y49" s="104"/>
      <c r="Z49" s="99"/>
      <c r="AA49" s="99"/>
    </row>
    <row r="50" spans="1:27" ht="14.25">
      <c r="A50" s="120" t="s">
        <v>127</v>
      </c>
      <c r="B50" s="15">
        <v>123.43629115808932</v>
      </c>
      <c r="C50" s="32">
        <f t="shared" si="6"/>
        <v>0.008223807991031387</v>
      </c>
      <c r="D50" s="27">
        <f t="shared" si="7"/>
        <v>0.024863401236839493</v>
      </c>
      <c r="E50" s="15">
        <v>130.8367061122252</v>
      </c>
      <c r="F50" s="31">
        <f t="shared" si="5"/>
        <v>0.014540373818813134</v>
      </c>
      <c r="G50" s="34">
        <f t="shared" si="8"/>
        <v>0.04713042445163703</v>
      </c>
      <c r="H50" s="23">
        <v>91.2518271999539</v>
      </c>
      <c r="I50" s="34">
        <f t="shared" si="0"/>
        <v>0.002740269837530401</v>
      </c>
      <c r="J50" s="36">
        <f t="shared" si="9"/>
        <v>0.023353296272902092</v>
      </c>
      <c r="K50" s="12">
        <v>128.2689086953945</v>
      </c>
      <c r="L50" s="34">
        <f t="shared" si="1"/>
        <v>0.005774493998538251</v>
      </c>
      <c r="M50" s="38">
        <f t="shared" si="13"/>
        <v>0.016950157537921024</v>
      </c>
      <c r="N50" s="23">
        <v>134.39157681670898</v>
      </c>
      <c r="O50" s="34">
        <f t="shared" si="2"/>
        <v>0.012569637882556899</v>
      </c>
      <c r="P50" s="34">
        <f t="shared" si="10"/>
        <v>0.04144319809660972</v>
      </c>
      <c r="Q50" s="23">
        <v>129.08927058999984</v>
      </c>
      <c r="R50" s="34">
        <f t="shared" si="3"/>
        <v>0.002655009257301837</v>
      </c>
      <c r="S50" s="36">
        <f t="shared" si="11"/>
        <v>0.005389902653914394</v>
      </c>
      <c r="T50" s="12">
        <v>104.97934434967915</v>
      </c>
      <c r="U50" s="34">
        <f t="shared" si="4"/>
        <v>0.0021872765441601954</v>
      </c>
      <c r="V50" s="38">
        <f t="shared" si="12"/>
        <v>-0.014663199080310347</v>
      </c>
      <c r="W50" s="104"/>
      <c r="X50" s="104"/>
      <c r="Y50" s="104"/>
      <c r="Z50" s="99"/>
      <c r="AA50" s="99"/>
    </row>
    <row r="51" spans="1:27" ht="14.25">
      <c r="A51" s="120" t="s">
        <v>128</v>
      </c>
      <c r="B51" s="16">
        <v>125.25631945198133</v>
      </c>
      <c r="C51" s="32">
        <f t="shared" si="6"/>
        <v>0.014744677410641189</v>
      </c>
      <c r="D51" s="28">
        <f t="shared" si="7"/>
        <v>0.038673079284418155</v>
      </c>
      <c r="E51" s="16">
        <v>133.38978825712422</v>
      </c>
      <c r="F51" s="32">
        <f t="shared" si="5"/>
        <v>0.019513500612810677</v>
      </c>
      <c r="G51" s="34">
        <f t="shared" si="8"/>
        <v>0.06823238852197708</v>
      </c>
      <c r="H51" s="23">
        <v>92.37710855866239</v>
      </c>
      <c r="I51" s="34">
        <f t="shared" si="0"/>
        <v>0.012331603577019224</v>
      </c>
      <c r="J51" s="36">
        <f t="shared" si="9"/>
        <v>0.03538977301490371</v>
      </c>
      <c r="K51" s="12">
        <v>129.9071011985079</v>
      </c>
      <c r="L51" s="34">
        <f t="shared" si="1"/>
        <v>0.012771547834742132</v>
      </c>
      <c r="M51" s="38">
        <f t="shared" si="13"/>
        <v>0.028292254714898643</v>
      </c>
      <c r="N51" s="23">
        <v>135.38974801498634</v>
      </c>
      <c r="O51" s="34">
        <f t="shared" si="2"/>
        <v>0.007427334524385598</v>
      </c>
      <c r="P51" s="34">
        <f t="shared" si="10"/>
        <v>0.04125174022370138</v>
      </c>
      <c r="Q51" s="23">
        <v>133.3537072123337</v>
      </c>
      <c r="R51" s="34">
        <f t="shared" si="3"/>
        <v>0.03303478749894029</v>
      </c>
      <c r="S51" s="36">
        <f t="shared" si="11"/>
        <v>0.04631806747897398</v>
      </c>
      <c r="T51" s="12">
        <v>105.6210922722967</v>
      </c>
      <c r="U51" s="34">
        <f t="shared" si="4"/>
        <v>0.006113087546821927</v>
      </c>
      <c r="V51" s="38">
        <f t="shared" si="12"/>
        <v>0.004619822575703331</v>
      </c>
      <c r="W51" s="104"/>
      <c r="X51" s="104"/>
      <c r="Y51" s="104"/>
      <c r="Z51" s="99"/>
      <c r="AA51" s="99"/>
    </row>
    <row r="52" spans="1:27" ht="14.25">
      <c r="A52" s="120" t="s">
        <v>129</v>
      </c>
      <c r="B52" s="16">
        <v>127.2564679957921</v>
      </c>
      <c r="C52" s="32">
        <f t="shared" si="6"/>
        <v>0.015968444167621818</v>
      </c>
      <c r="D52" s="28">
        <f t="shared" si="7"/>
        <v>0.04878099252515311</v>
      </c>
      <c r="E52" s="16">
        <v>135.08993721224945</v>
      </c>
      <c r="F52" s="32">
        <f t="shared" si="5"/>
        <v>0.012745720473354344</v>
      </c>
      <c r="G52" s="34">
        <f t="shared" si="8"/>
        <v>0.05723458744438137</v>
      </c>
      <c r="H52" s="23">
        <v>94.89114803026837</v>
      </c>
      <c r="I52" s="34">
        <f t="shared" si="0"/>
        <v>0.02721496170243831</v>
      </c>
      <c r="J52" s="36">
        <f t="shared" si="9"/>
        <v>0.06381184169872932</v>
      </c>
      <c r="K52" s="12">
        <v>131.8726435249687</v>
      </c>
      <c r="L52" s="34">
        <f t="shared" si="1"/>
        <v>0.015130368612084744</v>
      </c>
      <c r="M52" s="38">
        <f t="shared" si="13"/>
        <v>0.042124747873667864</v>
      </c>
      <c r="N52" s="23">
        <v>136.54992378766596</v>
      </c>
      <c r="O52" s="34">
        <f t="shared" si="2"/>
        <v>0.008569155269800798</v>
      </c>
      <c r="P52" s="34">
        <f t="shared" si="10"/>
        <v>0.04124552521491612</v>
      </c>
      <c r="Q52" s="23">
        <v>137.6814477181887</v>
      </c>
      <c r="R52" s="34">
        <f t="shared" si="3"/>
        <v>0.03245309482820851</v>
      </c>
      <c r="S52" s="36">
        <f t="shared" si="11"/>
        <v>0.07525523857359656</v>
      </c>
      <c r="T52" s="12">
        <v>106.6304146282521</v>
      </c>
      <c r="U52" s="34">
        <f t="shared" si="4"/>
        <v>0.009556068151172917</v>
      </c>
      <c r="V52" s="38">
        <f t="shared" si="12"/>
        <v>0.017906605157700664</v>
      </c>
      <c r="W52" s="104"/>
      <c r="X52" s="104"/>
      <c r="Y52" s="104"/>
      <c r="Z52" s="99"/>
      <c r="AA52" s="99"/>
    </row>
    <row r="53" spans="1:27" ht="14.25">
      <c r="A53" s="120" t="s">
        <v>130</v>
      </c>
      <c r="B53" s="16">
        <v>128.34196900034416</v>
      </c>
      <c r="C53" s="32">
        <f t="shared" si="6"/>
        <v>0.008530026187650948</v>
      </c>
      <c r="D53" s="28">
        <f t="shared" si="7"/>
        <v>0.04829323286188123</v>
      </c>
      <c r="E53" s="16">
        <v>134.62995005102695</v>
      </c>
      <c r="F53" s="32">
        <f t="shared" si="5"/>
        <v>-0.0034050438597789967</v>
      </c>
      <c r="G53" s="34">
        <f t="shared" si="8"/>
        <v>0.04395413115046688</v>
      </c>
      <c r="H53" s="23">
        <v>97.74228698657178</v>
      </c>
      <c r="I53" s="34">
        <f t="shared" si="0"/>
        <v>0.030046416504455817</v>
      </c>
      <c r="J53" s="36">
        <f t="shared" si="9"/>
        <v>0.07406207891804109</v>
      </c>
      <c r="K53" s="12">
        <v>133.22175519432798</v>
      </c>
      <c r="L53" s="34">
        <f t="shared" si="1"/>
        <v>0.010230413475436505</v>
      </c>
      <c r="M53" s="38">
        <f t="shared" si="13"/>
        <v>0.04461045769373829</v>
      </c>
      <c r="N53" s="23">
        <v>136.97325794561232</v>
      </c>
      <c r="O53" s="34">
        <f t="shared" si="2"/>
        <v>0.003100215263427303</v>
      </c>
      <c r="P53" s="34">
        <f t="shared" si="10"/>
        <v>0.032021243316037236</v>
      </c>
      <c r="Q53" s="23">
        <v>140.07368891393958</v>
      </c>
      <c r="R53" s="34">
        <f t="shared" si="3"/>
        <v>0.017375189144200418</v>
      </c>
      <c r="S53" s="36">
        <f t="shared" si="11"/>
        <v>0.08797257287772142</v>
      </c>
      <c r="T53" s="12">
        <v>106.69339297934225</v>
      </c>
      <c r="U53" s="34">
        <f t="shared" si="4"/>
        <v>0.0005906227722148</v>
      </c>
      <c r="V53" s="38">
        <f t="shared" si="12"/>
        <v>0.018550473882337885</v>
      </c>
      <c r="W53" s="104"/>
      <c r="X53" s="104"/>
      <c r="Y53" s="104"/>
      <c r="Z53" s="99"/>
      <c r="AA53" s="99"/>
    </row>
    <row r="54" spans="1:27" ht="14.25">
      <c r="A54" s="120" t="s">
        <v>131</v>
      </c>
      <c r="B54" s="16">
        <v>128.54853012021448</v>
      </c>
      <c r="C54" s="32">
        <f t="shared" si="6"/>
        <v>0.0016094588658660933</v>
      </c>
      <c r="D54" s="28">
        <f t="shared" si="7"/>
        <v>0.041416012374980805</v>
      </c>
      <c r="E54" s="16">
        <v>134.97443061531428</v>
      </c>
      <c r="F54" s="32">
        <f t="shared" si="5"/>
        <v>0.0025587216229134725</v>
      </c>
      <c r="G54" s="34">
        <f t="shared" si="8"/>
        <v>0.03162510449888547</v>
      </c>
      <c r="H54" s="23">
        <v>93.53537662989754</v>
      </c>
      <c r="I54" s="34">
        <f t="shared" si="0"/>
        <v>-0.04304084226361723</v>
      </c>
      <c r="J54" s="36">
        <f t="shared" si="9"/>
        <v>0.02502469813497391</v>
      </c>
      <c r="K54" s="12">
        <v>134.85474099158432</v>
      </c>
      <c r="L54" s="34">
        <f t="shared" si="1"/>
        <v>0.012257651123679719</v>
      </c>
      <c r="M54" s="38">
        <f t="shared" si="13"/>
        <v>0.05134394892085256</v>
      </c>
      <c r="N54" s="23">
        <v>136.66053824447906</v>
      </c>
      <c r="O54" s="34">
        <f t="shared" si="2"/>
        <v>-0.0022830712054569963</v>
      </c>
      <c r="P54" s="34">
        <f t="shared" si="10"/>
        <v>0.016883211593421668</v>
      </c>
      <c r="Q54" s="23">
        <v>141.902756448291</v>
      </c>
      <c r="R54" s="34">
        <f t="shared" si="3"/>
        <v>0.013057895087457801</v>
      </c>
      <c r="S54" s="36">
        <f t="shared" si="11"/>
        <v>0.09926065737088285</v>
      </c>
      <c r="T54" s="12">
        <v>103.81102492478193</v>
      </c>
      <c r="U54" s="34">
        <f t="shared" si="4"/>
        <v>-0.027015431547091157</v>
      </c>
      <c r="V54" s="38">
        <f t="shared" si="12"/>
        <v>-0.011129040975962151</v>
      </c>
      <c r="W54" s="104"/>
      <c r="X54" s="104"/>
      <c r="Y54" s="104"/>
      <c r="Z54" s="99"/>
      <c r="AA54" s="99"/>
    </row>
    <row r="55" spans="1:27" ht="14.25">
      <c r="A55" s="120" t="s">
        <v>132</v>
      </c>
      <c r="B55" s="16">
        <v>130.48315894121183</v>
      </c>
      <c r="C55" s="32">
        <f t="shared" si="6"/>
        <v>0.015049793406335674</v>
      </c>
      <c r="D55" s="28">
        <f t="shared" si="7"/>
        <v>0.04172914797511896</v>
      </c>
      <c r="E55" s="16">
        <v>136.57171058418214</v>
      </c>
      <c r="F55" s="32">
        <f t="shared" si="5"/>
        <v>0.011833944855972136</v>
      </c>
      <c r="G55" s="34">
        <f t="shared" si="8"/>
        <v>0.02385431725046595</v>
      </c>
      <c r="H55" s="23">
        <v>96.11149372698954</v>
      </c>
      <c r="I55" s="34">
        <f t="shared" si="0"/>
        <v>0.027541633870628662</v>
      </c>
      <c r="J55" s="36">
        <f t="shared" si="9"/>
        <v>0.04042543901399229</v>
      </c>
      <c r="K55" s="12">
        <v>136.7989219533131</v>
      </c>
      <c r="L55" s="34">
        <f t="shared" si="1"/>
        <v>0.014416852885061844</v>
      </c>
      <c r="M55" s="38">
        <f t="shared" si="13"/>
        <v>0.0530519170331882</v>
      </c>
      <c r="N55" s="23">
        <v>139.7760812831756</v>
      </c>
      <c r="O55" s="34">
        <f t="shared" si="2"/>
        <v>0.022797678676802827</v>
      </c>
      <c r="P55" s="34">
        <f t="shared" si="10"/>
        <v>0.03239782429984101</v>
      </c>
      <c r="Q55" s="23">
        <v>142.66525278902375</v>
      </c>
      <c r="R55" s="34">
        <f t="shared" si="3"/>
        <v>0.005373372299576185</v>
      </c>
      <c r="S55" s="36">
        <f t="shared" si="11"/>
        <v>0.06982592213850995</v>
      </c>
      <c r="T55" s="12">
        <v>105.4620809862137</v>
      </c>
      <c r="U55" s="34">
        <f t="shared" si="4"/>
        <v>0.01590443849897518</v>
      </c>
      <c r="V55" s="38">
        <f t="shared" si="12"/>
        <v>-0.001505487991669893</v>
      </c>
      <c r="W55" s="104"/>
      <c r="X55" s="104"/>
      <c r="Y55" s="104"/>
      <c r="Z55" s="99"/>
      <c r="AA55" s="99"/>
    </row>
    <row r="56" spans="1:27" ht="14.25">
      <c r="A56" s="120" t="s">
        <v>133</v>
      </c>
      <c r="B56" s="50">
        <v>130.48344564370265</v>
      </c>
      <c r="C56" s="51">
        <f t="shared" si="6"/>
        <v>2.1972375067551093E-06</v>
      </c>
      <c r="D56" s="52">
        <f t="shared" si="7"/>
        <v>0.025358063906168314</v>
      </c>
      <c r="E56" s="50">
        <v>139.87008223223023</v>
      </c>
      <c r="F56" s="51">
        <f t="shared" si="5"/>
        <v>0.024151206966211272</v>
      </c>
      <c r="G56" s="53">
        <f t="shared" si="8"/>
        <v>0.03538490814804623</v>
      </c>
      <c r="H56" s="54">
        <v>91.33397390894281</v>
      </c>
      <c r="I56" s="53">
        <f t="shared" si="0"/>
        <v>-0.04970810079819963</v>
      </c>
      <c r="J56" s="55">
        <f t="shared" si="9"/>
        <v>-0.03748689098155807</v>
      </c>
      <c r="K56" s="56">
        <v>136.87567764654</v>
      </c>
      <c r="L56" s="53">
        <f t="shared" si="1"/>
        <v>0.0005610840504509334</v>
      </c>
      <c r="M56" s="57">
        <f t="shared" si="13"/>
        <v>0.03793837742112159</v>
      </c>
      <c r="N56" s="54">
        <v>138.0941427731769</v>
      </c>
      <c r="O56" s="53">
        <f t="shared" si="2"/>
        <v>-0.012033092461586637</v>
      </c>
      <c r="P56" s="53">
        <f t="shared" si="10"/>
        <v>0.01130882348870586</v>
      </c>
      <c r="Q56" s="54">
        <v>144.2085402429134</v>
      </c>
      <c r="R56" s="53">
        <f t="shared" si="3"/>
        <v>0.010817542630172726</v>
      </c>
      <c r="S56" s="55">
        <f t="shared" si="11"/>
        <v>0.04740720433216656</v>
      </c>
      <c r="T56" s="56">
        <v>105.95776444635557</v>
      </c>
      <c r="U56" s="53">
        <f t="shared" si="4"/>
        <v>0.004700110746028795</v>
      </c>
      <c r="V56" s="57">
        <f t="shared" si="12"/>
        <v>-0.006308239391562001</v>
      </c>
      <c r="W56" s="104"/>
      <c r="X56" s="104"/>
      <c r="Y56" s="104"/>
      <c r="Z56" s="99"/>
      <c r="AA56" s="99"/>
    </row>
    <row r="57" spans="1:27" ht="14.25">
      <c r="A57" s="120" t="s">
        <v>134</v>
      </c>
      <c r="B57" s="50">
        <v>129.08916705534105</v>
      </c>
      <c r="C57" s="51">
        <f t="shared" si="6"/>
        <v>-0.010685482602665247</v>
      </c>
      <c r="D57" s="52">
        <f t="shared" si="7"/>
        <v>0.0058219307434412395</v>
      </c>
      <c r="E57" s="50">
        <v>138.3080569386184</v>
      </c>
      <c r="F57" s="51">
        <f t="shared" si="5"/>
        <v>-0.011167686961235674</v>
      </c>
      <c r="G57" s="53">
        <f t="shared" si="8"/>
        <v>0.02732012368865455</v>
      </c>
      <c r="H57" s="54">
        <v>93.12386623816654</v>
      </c>
      <c r="I57" s="53">
        <f t="shared" si="0"/>
        <v>0.019597223821753346</v>
      </c>
      <c r="J57" s="55">
        <f t="shared" si="9"/>
        <v>-0.04725099944755476</v>
      </c>
      <c r="K57" s="56">
        <v>133.99046586926713</v>
      </c>
      <c r="L57" s="53">
        <f t="shared" si="1"/>
        <v>-0.021079068442849864</v>
      </c>
      <c r="M57" s="57">
        <f t="shared" si="13"/>
        <v>0.00577015873884742</v>
      </c>
      <c r="N57" s="54">
        <v>133.63433982346464</v>
      </c>
      <c r="O57" s="53">
        <f t="shared" si="2"/>
        <v>-0.03229538096367786</v>
      </c>
      <c r="P57" s="53">
        <f t="shared" si="10"/>
        <v>-0.02437642334150694</v>
      </c>
      <c r="Q57" s="54">
        <v>142.87909865175308</v>
      </c>
      <c r="R57" s="53">
        <f t="shared" si="3"/>
        <v>-0.009218882521942973</v>
      </c>
      <c r="S57" s="55">
        <f t="shared" si="11"/>
        <v>0.020028099206676368</v>
      </c>
      <c r="T57" s="56">
        <v>107.63955046099018</v>
      </c>
      <c r="U57" s="53">
        <f t="shared" si="4"/>
        <v>0.015872230066594765</v>
      </c>
      <c r="V57" s="57">
        <f t="shared" si="12"/>
        <v>0.00886800443051917</v>
      </c>
      <c r="W57" s="104"/>
      <c r="X57" s="104"/>
      <c r="Y57" s="104"/>
      <c r="Z57" s="99"/>
      <c r="AA57" s="99"/>
    </row>
    <row r="58" spans="1:27" ht="14.25">
      <c r="A58" s="120" t="s">
        <v>135</v>
      </c>
      <c r="B58" s="50">
        <v>128.2719728010019</v>
      </c>
      <c r="C58" s="51">
        <f t="shared" si="6"/>
        <v>-0.00633046345390708</v>
      </c>
      <c r="D58" s="52">
        <f t="shared" si="7"/>
        <v>-0.002151384531226797</v>
      </c>
      <c r="E58" s="50">
        <v>135.38250974151623</v>
      </c>
      <c r="F58" s="51">
        <f t="shared" si="5"/>
        <v>-0.021152398940869586</v>
      </c>
      <c r="G58" s="53">
        <f t="shared" si="8"/>
        <v>0.0030233809792093586</v>
      </c>
      <c r="H58" s="54">
        <v>92.9584508157023</v>
      </c>
      <c r="I58" s="53">
        <f t="shared" si="0"/>
        <v>-0.0017762946186231305</v>
      </c>
      <c r="J58" s="55">
        <f t="shared" si="9"/>
        <v>-0.006167995842664165</v>
      </c>
      <c r="K58" s="56">
        <v>133.69107044173413</v>
      </c>
      <c r="L58" s="53">
        <f t="shared" si="1"/>
        <v>-0.002234453217179767</v>
      </c>
      <c r="M58" s="57">
        <f t="shared" si="13"/>
        <v>-0.008629066663090584</v>
      </c>
      <c r="N58" s="54">
        <v>132.74983402608487</v>
      </c>
      <c r="O58" s="53">
        <f t="shared" si="2"/>
        <v>-0.006618851101806877</v>
      </c>
      <c r="P58" s="53">
        <f t="shared" si="10"/>
        <v>-0.028616192125616596</v>
      </c>
      <c r="Q58" s="54">
        <v>142.5956286199528</v>
      </c>
      <c r="R58" s="53">
        <f t="shared" si="3"/>
        <v>-0.001983985302785218</v>
      </c>
      <c r="S58" s="55">
        <f t="shared" si="11"/>
        <v>0.0048827252479361465</v>
      </c>
      <c r="T58" s="56">
        <v>106.22697571612396</v>
      </c>
      <c r="U58" s="53">
        <f t="shared" si="4"/>
        <v>-0.013123194391063098</v>
      </c>
      <c r="V58" s="57">
        <f t="shared" si="12"/>
        <v>0.02327258393886917</v>
      </c>
      <c r="W58" s="104"/>
      <c r="X58" s="104"/>
      <c r="Y58" s="104"/>
      <c r="Z58" s="99"/>
      <c r="AA58" s="99"/>
    </row>
    <row r="59" spans="1:27" ht="14.25">
      <c r="A59" s="120" t="s">
        <v>136</v>
      </c>
      <c r="B59" s="50">
        <v>125.786351405084</v>
      </c>
      <c r="C59" s="51">
        <f t="shared" si="6"/>
        <v>-0.019377743568145138</v>
      </c>
      <c r="D59" s="52">
        <f t="shared" si="7"/>
        <v>-0.03599550757537937</v>
      </c>
      <c r="E59" s="50">
        <v>134.17899273304025</v>
      </c>
      <c r="F59" s="51">
        <f t="shared" si="5"/>
        <v>-0.008889752529878793</v>
      </c>
      <c r="G59" s="53">
        <f t="shared" si="8"/>
        <v>-0.01751986440608457</v>
      </c>
      <c r="H59" s="54">
        <v>91.74808815399439</v>
      </c>
      <c r="I59" s="53">
        <f t="shared" si="0"/>
        <v>-0.013020469371930058</v>
      </c>
      <c r="J59" s="55">
        <f t="shared" si="9"/>
        <v>-0.04539941482326415</v>
      </c>
      <c r="K59" s="56">
        <v>130.43136231951723</v>
      </c>
      <c r="L59" s="53">
        <f t="shared" si="1"/>
        <v>-0.02438239226783328</v>
      </c>
      <c r="M59" s="57">
        <f t="shared" si="13"/>
        <v>-0.046546855361689225</v>
      </c>
      <c r="N59" s="54">
        <v>131.7801571327899</v>
      </c>
      <c r="O59" s="53">
        <f t="shared" si="2"/>
        <v>-0.007304543168803026</v>
      </c>
      <c r="P59" s="53">
        <f t="shared" si="10"/>
        <v>-0.05720523910086297</v>
      </c>
      <c r="Q59" s="54">
        <v>142.8974749950768</v>
      </c>
      <c r="R59" s="53">
        <f t="shared" si="3"/>
        <v>0.002116799638567353</v>
      </c>
      <c r="S59" s="55">
        <f t="shared" si="11"/>
        <v>0.0016277418748661034</v>
      </c>
      <c r="T59" s="56">
        <v>98.946999316337</v>
      </c>
      <c r="U59" s="53">
        <f t="shared" si="4"/>
        <v>-0.06853227582456674</v>
      </c>
      <c r="V59" s="57">
        <f t="shared" si="12"/>
        <v>-0.06177653246505137</v>
      </c>
      <c r="W59" s="104"/>
      <c r="X59" s="104"/>
      <c r="Y59" s="104"/>
      <c r="Z59" s="99"/>
      <c r="AA59" s="99"/>
    </row>
    <row r="60" spans="1:27" ht="14.25">
      <c r="A60" s="120" t="s">
        <v>137</v>
      </c>
      <c r="B60" s="50">
        <v>124.90307716391673</v>
      </c>
      <c r="C60" s="51">
        <f t="shared" si="6"/>
        <v>-0.007022019728696664</v>
      </c>
      <c r="D60" s="52">
        <f t="shared" si="7"/>
        <v>-0.04276686940827452</v>
      </c>
      <c r="E60" s="50">
        <v>134.9036049176124</v>
      </c>
      <c r="F60" s="51">
        <f t="shared" si="5"/>
        <v>0.0054003400220318035</v>
      </c>
      <c r="G60" s="53">
        <f t="shared" si="8"/>
        <v>-0.03550778862324433</v>
      </c>
      <c r="H60" s="54">
        <v>90.36229204743898</v>
      </c>
      <c r="I60" s="53">
        <f t="shared" si="0"/>
        <v>-0.015104359496073826</v>
      </c>
      <c r="J60" s="55">
        <f t="shared" si="9"/>
        <v>-0.010638777882067874</v>
      </c>
      <c r="K60" s="56">
        <v>129.03281922195438</v>
      </c>
      <c r="L60" s="53">
        <f t="shared" si="1"/>
        <v>-0.010722444914259536</v>
      </c>
      <c r="M60" s="57">
        <f t="shared" si="13"/>
        <v>-0.05729913860107833</v>
      </c>
      <c r="N60" s="54">
        <v>134.0701672828253</v>
      </c>
      <c r="O60" s="53">
        <f t="shared" si="2"/>
        <v>0.01737750356245104</v>
      </c>
      <c r="P60" s="53">
        <f t="shared" si="10"/>
        <v>-0.02913936398418493</v>
      </c>
      <c r="Q60" s="54">
        <v>142.59184006725332</v>
      </c>
      <c r="R60" s="53">
        <f t="shared" si="3"/>
        <v>-0.0021388406466525765</v>
      </c>
      <c r="S60" s="55">
        <f t="shared" si="11"/>
        <v>-0.01121084904497893</v>
      </c>
      <c r="T60" s="56">
        <v>92.85442488899633</v>
      </c>
      <c r="U60" s="53">
        <f t="shared" si="4"/>
        <v>-0.061574120179860053</v>
      </c>
      <c r="V60" s="57">
        <f t="shared" si="12"/>
        <v>-0.12366568534006028</v>
      </c>
      <c r="W60" s="104"/>
      <c r="X60" s="104"/>
      <c r="Y60" s="104"/>
      <c r="Z60" s="99"/>
      <c r="AA60" s="99"/>
    </row>
    <row r="61" spans="1:27" ht="14.25">
      <c r="A61" s="120" t="s">
        <v>138</v>
      </c>
      <c r="B61" s="50">
        <v>123.41139820231452</v>
      </c>
      <c r="C61" s="51">
        <f t="shared" si="6"/>
        <v>-0.011942691849333796</v>
      </c>
      <c r="D61" s="52">
        <f t="shared" si="7"/>
        <v>-0.04398331000611734</v>
      </c>
      <c r="E61" s="50">
        <v>133.62149303783625</v>
      </c>
      <c r="F61" s="51">
        <f t="shared" si="5"/>
        <v>-0.009503911185762288</v>
      </c>
      <c r="G61" s="53">
        <f t="shared" si="8"/>
        <v>-0.033884966678854156</v>
      </c>
      <c r="H61" s="54">
        <v>87.78529237357289</v>
      </c>
      <c r="I61" s="53">
        <f t="shared" si="0"/>
        <v>-0.028518529305489593</v>
      </c>
      <c r="J61" s="55">
        <f t="shared" si="9"/>
        <v>-0.057327665616246255</v>
      </c>
      <c r="K61" s="56">
        <v>127.81616659798978</v>
      </c>
      <c r="L61" s="53">
        <f t="shared" si="1"/>
        <v>-0.009429016829212995</v>
      </c>
      <c r="M61" s="57">
        <f t="shared" si="13"/>
        <v>-0.0460801388458604</v>
      </c>
      <c r="N61" s="54">
        <v>133.2039836754897</v>
      </c>
      <c r="O61" s="53">
        <f t="shared" si="2"/>
        <v>-0.006460673726977398</v>
      </c>
      <c r="P61" s="53">
        <f t="shared" si="10"/>
        <v>-0.003220400898028622</v>
      </c>
      <c r="Q61" s="54">
        <v>137.92758782144685</v>
      </c>
      <c r="R61" s="53">
        <f t="shared" si="3"/>
        <v>-0.03271051305324748</v>
      </c>
      <c r="S61" s="55">
        <f t="shared" si="11"/>
        <v>-0.034655249627342746</v>
      </c>
      <c r="T61" s="56">
        <v>93.94118701593028</v>
      </c>
      <c r="U61" s="53">
        <f t="shared" si="4"/>
        <v>0.011703934715369006</v>
      </c>
      <c r="V61" s="57">
        <f t="shared" si="12"/>
        <v>-0.12726143305498422</v>
      </c>
      <c r="W61" s="104"/>
      <c r="X61" s="104"/>
      <c r="Y61" s="104"/>
      <c r="Z61" s="99"/>
      <c r="AA61" s="99"/>
    </row>
    <row r="62" spans="1:27" ht="14.25">
      <c r="A62" s="120" t="s">
        <v>139</v>
      </c>
      <c r="B62" s="50">
        <v>120.812801607385</v>
      </c>
      <c r="C62" s="51">
        <f t="shared" si="6"/>
        <v>-0.021056374312115867</v>
      </c>
      <c r="D62" s="52">
        <f t="shared" si="7"/>
        <v>-0.05815121597286799</v>
      </c>
      <c r="E62" s="50">
        <v>130.6900799888344</v>
      </c>
      <c r="F62" s="51">
        <f t="shared" si="5"/>
        <v>-0.021938185110473015</v>
      </c>
      <c r="G62" s="53">
        <f t="shared" si="8"/>
        <v>-0.034660531568228445</v>
      </c>
      <c r="H62" s="54">
        <v>86.59414668527432</v>
      </c>
      <c r="I62" s="53">
        <f t="shared" si="0"/>
        <v>-0.013568852550260998</v>
      </c>
      <c r="J62" s="55">
        <f t="shared" si="9"/>
        <v>-0.06846396507882573</v>
      </c>
      <c r="K62" s="56">
        <v>124.87303902596172</v>
      </c>
      <c r="L62" s="53">
        <f t="shared" si="1"/>
        <v>-0.02302625442746105</v>
      </c>
      <c r="M62" s="57">
        <f t="shared" si="13"/>
        <v>-0.06595826771852743</v>
      </c>
      <c r="N62" s="54">
        <v>131.4631391191566</v>
      </c>
      <c r="O62" s="53">
        <f t="shared" si="2"/>
        <v>-0.013069012714920872</v>
      </c>
      <c r="P62" s="53">
        <f t="shared" si="10"/>
        <v>-0.009692629119788054</v>
      </c>
      <c r="Q62" s="54">
        <v>131.1634566934157</v>
      </c>
      <c r="R62" s="53">
        <f t="shared" si="3"/>
        <v>-0.04904117613357822</v>
      </c>
      <c r="S62" s="55">
        <f t="shared" si="11"/>
        <v>-0.08017196625996327</v>
      </c>
      <c r="T62" s="56">
        <v>95.21456470463117</v>
      </c>
      <c r="U62" s="53">
        <f t="shared" si="4"/>
        <v>0.013555052146455785</v>
      </c>
      <c r="V62" s="57">
        <f t="shared" si="12"/>
        <v>-0.10366868620002742</v>
      </c>
      <c r="W62" s="104"/>
      <c r="X62" s="104"/>
      <c r="Y62" s="104"/>
      <c r="Z62" s="99"/>
      <c r="AA62" s="99"/>
    </row>
    <row r="63" spans="1:27" ht="14.25">
      <c r="A63" s="120" t="s">
        <v>140</v>
      </c>
      <c r="B63" s="50">
        <v>119.84530676514608</v>
      </c>
      <c r="C63" s="51">
        <f t="shared" si="6"/>
        <v>-0.008008214604467712</v>
      </c>
      <c r="D63" s="52">
        <f t="shared" si="7"/>
        <v>-0.047231234339609</v>
      </c>
      <c r="E63" s="50">
        <v>132.3766668044427</v>
      </c>
      <c r="F63" s="51">
        <f t="shared" si="5"/>
        <v>0.012905239753104246</v>
      </c>
      <c r="G63" s="53">
        <f t="shared" si="8"/>
        <v>-0.013432251143690016</v>
      </c>
      <c r="H63" s="54">
        <v>79.08869084839604</v>
      </c>
      <c r="I63" s="53">
        <f t="shared" si="0"/>
        <v>-0.08667393956957388</v>
      </c>
      <c r="J63" s="55">
        <f t="shared" si="9"/>
        <v>-0.1379799575153022</v>
      </c>
      <c r="K63" s="56">
        <v>125.08911208105762</v>
      </c>
      <c r="L63" s="53">
        <f t="shared" si="1"/>
        <v>0.00173034192793996</v>
      </c>
      <c r="M63" s="57">
        <f t="shared" si="13"/>
        <v>-0.040958325846300075</v>
      </c>
      <c r="N63" s="54">
        <v>131.03665110355496</v>
      </c>
      <c r="O63" s="53">
        <f t="shared" si="2"/>
        <v>-0.0032441642460331425</v>
      </c>
      <c r="P63" s="53">
        <f t="shared" si="10"/>
        <v>-0.005642018080808124</v>
      </c>
      <c r="Q63" s="54">
        <v>128.43921903369198</v>
      </c>
      <c r="R63" s="53">
        <f t="shared" si="3"/>
        <v>-0.02076979158982829</v>
      </c>
      <c r="S63" s="55">
        <f t="shared" si="11"/>
        <v>-0.10117922630811318</v>
      </c>
      <c r="T63" s="56">
        <v>95.62371407456753</v>
      </c>
      <c r="U63" s="53">
        <f t="shared" si="4"/>
        <v>0.004297130078844518</v>
      </c>
      <c r="V63" s="57">
        <f t="shared" si="12"/>
        <v>-0.03358651868910961</v>
      </c>
      <c r="W63" s="104"/>
      <c r="X63" s="104"/>
      <c r="Y63" s="104"/>
      <c r="Z63" s="99"/>
      <c r="AA63" s="99"/>
    </row>
    <row r="64" spans="1:27" ht="14.25">
      <c r="A64" s="120" t="s">
        <v>141</v>
      </c>
      <c r="B64" s="50">
        <v>120.43874612441384</v>
      </c>
      <c r="C64" s="51">
        <f t="shared" si="6"/>
        <v>0.004951711295884878</v>
      </c>
      <c r="D64" s="52">
        <f t="shared" si="7"/>
        <v>-0.035742362325022016</v>
      </c>
      <c r="E64" s="50">
        <v>135.6716852580324</v>
      </c>
      <c r="F64" s="51">
        <f t="shared" si="5"/>
        <v>0.024891232972781886</v>
      </c>
      <c r="G64" s="53">
        <f t="shared" si="8"/>
        <v>0.005693549411737937</v>
      </c>
      <c r="H64" s="54">
        <v>71.90066126637511</v>
      </c>
      <c r="I64" s="53">
        <f t="shared" si="0"/>
        <v>-0.09088568169372736</v>
      </c>
      <c r="J64" s="55">
        <f t="shared" si="9"/>
        <v>-0.2043068005775215</v>
      </c>
      <c r="K64" s="56">
        <v>126.68134919751667</v>
      </c>
      <c r="L64" s="53">
        <f t="shared" si="1"/>
        <v>0.012728822596704322</v>
      </c>
      <c r="M64" s="57">
        <f t="shared" si="13"/>
        <v>-0.01822381343457172</v>
      </c>
      <c r="N64" s="54">
        <v>131.36847060628733</v>
      </c>
      <c r="O64" s="53">
        <f t="shared" si="2"/>
        <v>0.0025322648277247553</v>
      </c>
      <c r="P64" s="53">
        <f t="shared" si="10"/>
        <v>-0.020151363508323684</v>
      </c>
      <c r="Q64" s="54">
        <v>129.5961348248923</v>
      </c>
      <c r="R64" s="53">
        <f t="shared" si="3"/>
        <v>0.009007496307625668</v>
      </c>
      <c r="S64" s="55">
        <f t="shared" si="11"/>
        <v>-0.0911391930718589</v>
      </c>
      <c r="T64" s="56">
        <v>96.00156321666886</v>
      </c>
      <c r="U64" s="53">
        <f t="shared" si="4"/>
        <v>0.003951416714547171</v>
      </c>
      <c r="V64" s="57">
        <f t="shared" si="12"/>
        <v>0.03389325098329775</v>
      </c>
      <c r="W64" s="104"/>
      <c r="X64" s="104"/>
      <c r="Y64" s="104"/>
      <c r="Z64" s="99"/>
      <c r="AA64" s="99"/>
    </row>
    <row r="65" spans="1:27" ht="14.25">
      <c r="A65" s="120" t="s">
        <v>142</v>
      </c>
      <c r="B65" s="50">
        <v>121.22165574161818</v>
      </c>
      <c r="C65" s="51">
        <f t="shared" si="6"/>
        <v>0.006500479641290765</v>
      </c>
      <c r="D65" s="52">
        <f t="shared" si="7"/>
        <v>-0.01774343774232735</v>
      </c>
      <c r="E65" s="50">
        <v>136.55489805124844</v>
      </c>
      <c r="F65" s="51">
        <f t="shared" si="5"/>
        <v>0.00650992719325535</v>
      </c>
      <c r="G65" s="53">
        <f t="shared" si="8"/>
        <v>0.021953092625462398</v>
      </c>
      <c r="H65" s="54">
        <v>70.3584365063619</v>
      </c>
      <c r="I65" s="53">
        <f t="shared" si="0"/>
        <v>-0.021449382145452472</v>
      </c>
      <c r="J65" s="55">
        <f t="shared" si="9"/>
        <v>-0.1985168061302398</v>
      </c>
      <c r="K65" s="56">
        <v>128.1905667926529</v>
      </c>
      <c r="L65" s="53">
        <f t="shared" si="1"/>
        <v>0.011913494801694298</v>
      </c>
      <c r="M65" s="57">
        <f t="shared" si="13"/>
        <v>0.0029292084454441204</v>
      </c>
      <c r="N65" s="54">
        <v>132.5827733139047</v>
      </c>
      <c r="O65" s="53">
        <f t="shared" si="2"/>
        <v>0.009243486675403688</v>
      </c>
      <c r="P65" s="53">
        <f t="shared" si="10"/>
        <v>-0.0046636019767875144</v>
      </c>
      <c r="Q65" s="54">
        <v>131.3631728221618</v>
      </c>
      <c r="R65" s="53">
        <f t="shared" si="3"/>
        <v>0.013634959095478412</v>
      </c>
      <c r="S65" s="55">
        <f t="shared" si="11"/>
        <v>-0.04759319801766536</v>
      </c>
      <c r="T65" s="56">
        <v>95.18283584837805</v>
      </c>
      <c r="U65" s="53">
        <f t="shared" si="4"/>
        <v>-0.008528271216198821</v>
      </c>
      <c r="V65" s="57">
        <f t="shared" si="12"/>
        <v>0.013217299800961747</v>
      </c>
      <c r="W65" s="104"/>
      <c r="X65" s="104"/>
      <c r="Y65" s="104"/>
      <c r="Z65" s="99"/>
      <c r="AA65" s="99"/>
    </row>
    <row r="66" spans="1:27" ht="14.25">
      <c r="A66" s="120" t="s">
        <v>143</v>
      </c>
      <c r="B66" s="65">
        <v>119.37017962055846</v>
      </c>
      <c r="C66" s="66">
        <f t="shared" si="6"/>
        <v>-0.015273476589084935</v>
      </c>
      <c r="D66" s="67">
        <f t="shared" si="7"/>
        <v>-0.011940969563099294</v>
      </c>
      <c r="E66" s="65">
        <v>133.70787849099648</v>
      </c>
      <c r="F66" s="66">
        <f t="shared" si="5"/>
        <v>-0.020848901071153753</v>
      </c>
      <c r="G66" s="68">
        <f t="shared" si="8"/>
        <v>0.023091259125557907</v>
      </c>
      <c r="H66" s="69">
        <v>68.70248462284319</v>
      </c>
      <c r="I66" s="70">
        <f t="shared" si="0"/>
        <v>-0.02353593919570651</v>
      </c>
      <c r="J66" s="71">
        <f t="shared" si="9"/>
        <v>-0.20661514371702544</v>
      </c>
      <c r="K66" s="69">
        <v>126.87716979274084</v>
      </c>
      <c r="L66" s="70">
        <f t="shared" si="1"/>
        <v>-0.010245660291341609</v>
      </c>
      <c r="M66" s="72">
        <f t="shared" si="13"/>
        <v>0.01604934726031981</v>
      </c>
      <c r="N66" s="73">
        <v>130.8721957337236</v>
      </c>
      <c r="O66" s="70">
        <f t="shared" si="2"/>
        <v>-0.012901959564016083</v>
      </c>
      <c r="P66" s="68">
        <f t="shared" si="10"/>
        <v>-0.004495126081672091</v>
      </c>
      <c r="Q66" s="69">
        <v>129.83072282059211</v>
      </c>
      <c r="R66" s="68">
        <f t="shared" si="3"/>
        <v>-0.011665750519320218</v>
      </c>
      <c r="S66" s="74">
        <f t="shared" si="11"/>
        <v>-0.010160862685547717</v>
      </c>
      <c r="T66" s="69">
        <v>92.61498756684865</v>
      </c>
      <c r="U66" s="68">
        <f t="shared" si="4"/>
        <v>-0.026978060263090495</v>
      </c>
      <c r="V66" s="75">
        <f t="shared" si="12"/>
        <v>-0.027302305543765996</v>
      </c>
      <c r="W66" s="104"/>
      <c r="X66" s="104"/>
      <c r="Y66" s="104"/>
      <c r="Z66" s="99"/>
      <c r="AA66" s="99"/>
    </row>
    <row r="67" spans="1:27" ht="14.25">
      <c r="A67" s="120" t="s">
        <v>144</v>
      </c>
      <c r="B67" s="65">
        <v>119.92953024687579</v>
      </c>
      <c r="C67" s="66">
        <f t="shared" si="6"/>
        <v>0.0046858489121431425</v>
      </c>
      <c r="D67" s="67">
        <f t="shared" si="7"/>
        <v>0.0007027682935866331</v>
      </c>
      <c r="E67" s="65">
        <v>131.61888932483407</v>
      </c>
      <c r="F67" s="66">
        <f t="shared" si="5"/>
        <v>-0.015623530862491944</v>
      </c>
      <c r="G67" s="68">
        <f t="shared" si="8"/>
        <v>-0.005724403687608098</v>
      </c>
      <c r="H67" s="69">
        <v>70.71198418431717</v>
      </c>
      <c r="I67" s="70">
        <f t="shared" si="0"/>
        <v>0.02924929967970678</v>
      </c>
      <c r="J67" s="71">
        <f t="shared" si="9"/>
        <v>-0.10591535368989802</v>
      </c>
      <c r="K67" s="69">
        <v>127.98867474385997</v>
      </c>
      <c r="L67" s="70">
        <f t="shared" si="1"/>
        <v>0.00876048033649253</v>
      </c>
      <c r="M67" s="72">
        <f t="shared" si="13"/>
        <v>0.02317997637494972</v>
      </c>
      <c r="N67" s="73">
        <v>133.66334218349087</v>
      </c>
      <c r="O67" s="70">
        <f t="shared" si="2"/>
        <v>0.02132726844016751</v>
      </c>
      <c r="P67" s="68">
        <f t="shared" si="10"/>
        <v>0.020045468636558043</v>
      </c>
      <c r="Q67" s="69">
        <v>129.60121328607678</v>
      </c>
      <c r="R67" s="68">
        <f t="shared" si="3"/>
        <v>-0.001767759814697173</v>
      </c>
      <c r="S67" s="74">
        <f t="shared" si="11"/>
        <v>0.009047036108807143</v>
      </c>
      <c r="T67" s="69">
        <v>90.59220091766646</v>
      </c>
      <c r="U67" s="68">
        <f t="shared" si="4"/>
        <v>-0.02184081326709854</v>
      </c>
      <c r="V67" s="75">
        <f t="shared" si="12"/>
        <v>-0.05261783863548207</v>
      </c>
      <c r="W67" s="121"/>
      <c r="X67" s="104"/>
      <c r="Y67" s="104"/>
      <c r="Z67" s="99"/>
      <c r="AA67" s="99"/>
    </row>
    <row r="68" spans="1:27" s="83" customFormat="1" ht="14.25">
      <c r="A68" s="120" t="s">
        <v>145</v>
      </c>
      <c r="B68" s="65">
        <v>121.11922480829587</v>
      </c>
      <c r="C68" s="66">
        <f t="shared" si="6"/>
        <v>0.009919946813525314</v>
      </c>
      <c r="D68" s="67">
        <f t="shared" si="7"/>
        <v>0.0056499980760268895</v>
      </c>
      <c r="E68" s="65">
        <v>131.9081287929852</v>
      </c>
      <c r="F68" s="66">
        <f t="shared" si="5"/>
        <v>0.0021975528712849367</v>
      </c>
      <c r="G68" s="68">
        <f t="shared" si="8"/>
        <v>-0.027740176278413124</v>
      </c>
      <c r="H68" s="69">
        <v>71.49483400718354</v>
      </c>
      <c r="I68" s="70">
        <f t="shared" si="0"/>
        <v>0.011070963881112414</v>
      </c>
      <c r="J68" s="71">
        <f t="shared" si="9"/>
        <v>-0.005644277146326557</v>
      </c>
      <c r="K68" s="69">
        <v>129.80503340766225</v>
      </c>
      <c r="L68" s="70">
        <f t="shared" si="1"/>
        <v>0.01419155770959659</v>
      </c>
      <c r="M68" s="72">
        <f t="shared" si="13"/>
        <v>0.024657806614257444</v>
      </c>
      <c r="N68" s="73">
        <v>136.17297272421308</v>
      </c>
      <c r="O68" s="70">
        <f t="shared" si="2"/>
        <v>0.01877575780857726</v>
      </c>
      <c r="P68" s="68">
        <f t="shared" si="10"/>
        <v>0.03657271867254124</v>
      </c>
      <c r="Q68" s="69">
        <v>129.05018656109576</v>
      </c>
      <c r="R68" s="68">
        <f t="shared" si="3"/>
        <v>-0.004251709617599898</v>
      </c>
      <c r="S68" s="74">
        <f t="shared" si="11"/>
        <v>-0.004212689402613794</v>
      </c>
      <c r="T68" s="69">
        <v>91.5777701732258</v>
      </c>
      <c r="U68" s="68">
        <f t="shared" si="4"/>
        <v>0.01087918436218436</v>
      </c>
      <c r="V68" s="75">
        <f t="shared" si="12"/>
        <v>-0.04608042718490804</v>
      </c>
      <c r="W68" s="116"/>
      <c r="X68" s="116"/>
      <c r="Y68" s="116"/>
      <c r="Z68" s="116"/>
      <c r="AA68" s="116"/>
    </row>
    <row r="69" spans="1:27" s="83" customFormat="1" ht="14.25">
      <c r="A69" s="120" t="s">
        <v>146</v>
      </c>
      <c r="B69" s="65">
        <v>123.42390488335344</v>
      </c>
      <c r="C69" s="66">
        <f t="shared" si="6"/>
        <v>0.01902819373807386</v>
      </c>
      <c r="D69" s="67">
        <f t="shared" si="7"/>
        <v>0.01816712639554537</v>
      </c>
      <c r="E69" s="65">
        <v>131.77311242570582</v>
      </c>
      <c r="F69" s="66">
        <f t="shared" si="5"/>
        <v>-0.001023563661427339</v>
      </c>
      <c r="G69" s="68">
        <f t="shared" si="8"/>
        <v>-0.03501731313766601</v>
      </c>
      <c r="H69" s="69">
        <v>80.36417340149946</v>
      </c>
      <c r="I69" s="70">
        <f t="shared" si="0"/>
        <v>0.12405566804204002</v>
      </c>
      <c r="J69" s="71">
        <f t="shared" si="9"/>
        <v>0.14221090450514529</v>
      </c>
      <c r="K69" s="69">
        <v>131.03674198664547</v>
      </c>
      <c r="L69" s="70">
        <f t="shared" si="1"/>
        <v>0.009488912306774306</v>
      </c>
      <c r="M69" s="72">
        <f t="shared" si="13"/>
        <v>0.022202688272657596</v>
      </c>
      <c r="N69" s="73">
        <v>141.1688903754973</v>
      </c>
      <c r="O69" s="70">
        <f t="shared" si="2"/>
        <v>0.036688026642425646</v>
      </c>
      <c r="P69" s="68">
        <f t="shared" si="10"/>
        <v>0.06476042736912736</v>
      </c>
      <c r="Q69" s="69">
        <v>129.31505148367535</v>
      </c>
      <c r="R69" s="68">
        <f t="shared" si="3"/>
        <v>0.0020524179750348263</v>
      </c>
      <c r="S69" s="74">
        <f t="shared" si="11"/>
        <v>-0.01559129011948562</v>
      </c>
      <c r="T69" s="69">
        <v>91.75770091401482</v>
      </c>
      <c r="U69" s="68">
        <f t="shared" si="4"/>
        <v>0.001964786218846196</v>
      </c>
      <c r="V69" s="75">
        <f t="shared" si="12"/>
        <v>-0.0359847960384298</v>
      </c>
      <c r="W69" s="116"/>
      <c r="X69" s="116"/>
      <c r="Y69" s="116"/>
      <c r="Z69" s="116"/>
      <c r="AA69" s="116"/>
    </row>
    <row r="70" spans="1:27" s="83" customFormat="1" ht="14.25">
      <c r="A70" s="120" t="s">
        <v>147</v>
      </c>
      <c r="B70" s="65">
        <v>123.23191165672104</v>
      </c>
      <c r="C70" s="66">
        <f t="shared" si="6"/>
        <v>-0.0015555594907960173</v>
      </c>
      <c r="D70" s="67">
        <f t="shared" si="7"/>
        <v>0.03235089407118136</v>
      </c>
      <c r="E70" s="65">
        <v>133.12395447329547</v>
      </c>
      <c r="F70" s="66">
        <f t="shared" si="5"/>
        <v>0.010251272226352408</v>
      </c>
      <c r="G70" s="68">
        <f t="shared" si="8"/>
        <v>-0.004367162386323616</v>
      </c>
      <c r="H70" s="69">
        <v>78.48934567038982</v>
      </c>
      <c r="I70" s="70">
        <f t="shared" si="0"/>
        <v>-0.023329148447069722</v>
      </c>
      <c r="J70" s="71">
        <f t="shared" si="9"/>
        <v>0.14245279630385538</v>
      </c>
      <c r="K70" s="69">
        <v>130.52066289546985</v>
      </c>
      <c r="L70" s="70">
        <f t="shared" si="1"/>
        <v>-0.0039384304230351535</v>
      </c>
      <c r="M70" s="72">
        <f t="shared" si="13"/>
        <v>0.028716695908970927</v>
      </c>
      <c r="N70" s="73">
        <v>140.51384438298183</v>
      </c>
      <c r="O70" s="70">
        <f t="shared" si="2"/>
        <v>-0.0046401582584740565</v>
      </c>
      <c r="P70" s="68">
        <f t="shared" si="10"/>
        <v>0.07367224638666114</v>
      </c>
      <c r="Q70" s="69">
        <v>129.71492662630808</v>
      </c>
      <c r="R70" s="68">
        <f t="shared" si="3"/>
        <v>0.0030922552173535452</v>
      </c>
      <c r="S70" s="74">
        <f t="shared" si="11"/>
        <v>-0.000891901329426043</v>
      </c>
      <c r="T70" s="69">
        <v>91.61135698293634</v>
      </c>
      <c r="U70" s="68">
        <f t="shared" si="4"/>
        <v>-0.0015948953561468785</v>
      </c>
      <c r="V70" s="75">
        <f t="shared" si="12"/>
        <v>-0.010836589306756643</v>
      </c>
      <c r="W70" s="116"/>
      <c r="X70" s="116"/>
      <c r="Y70" s="116"/>
      <c r="Z70" s="116"/>
      <c r="AA70" s="116"/>
    </row>
    <row r="71" spans="1:27" s="83" customFormat="1" ht="14.25">
      <c r="A71" s="120" t="s">
        <v>148</v>
      </c>
      <c r="B71" s="76">
        <v>124.23848813209604</v>
      </c>
      <c r="C71" s="85">
        <f t="shared" si="6"/>
        <v>0.008168147859127206</v>
      </c>
      <c r="D71" s="67">
        <f t="shared" si="7"/>
        <v>0.03592908165612116</v>
      </c>
      <c r="E71" s="76">
        <v>136.10375629089006</v>
      </c>
      <c r="F71" s="85">
        <f t="shared" si="5"/>
        <v>0.02238366362676175</v>
      </c>
      <c r="G71" s="70">
        <f t="shared" si="8"/>
        <v>0.03407464528125126</v>
      </c>
      <c r="H71" s="69">
        <v>76.59519519581771</v>
      </c>
      <c r="I71" s="70">
        <f t="shared" si="0"/>
        <v>-0.024132580777605904</v>
      </c>
      <c r="J71" s="71">
        <f t="shared" si="9"/>
        <v>0.08319963128407505</v>
      </c>
      <c r="K71" s="69">
        <v>131.56913878729804</v>
      </c>
      <c r="L71" s="70">
        <f t="shared" si="1"/>
        <v>0.008033026101529098</v>
      </c>
      <c r="M71" s="72">
        <f t="shared" si="13"/>
        <v>0.027974850513950152</v>
      </c>
      <c r="N71" s="69">
        <v>141.37711126816194</v>
      </c>
      <c r="O71" s="70">
        <f t="shared" si="2"/>
        <v>0.00614364291981939</v>
      </c>
      <c r="P71" s="70">
        <f t="shared" si="10"/>
        <v>0.057710430987740334</v>
      </c>
      <c r="Q71" s="69">
        <v>129.81089541014467</v>
      </c>
      <c r="R71" s="70">
        <f t="shared" si="3"/>
        <v>0.0007398437969521889</v>
      </c>
      <c r="S71" s="71">
        <f t="shared" si="11"/>
        <v>0.001617902477541146</v>
      </c>
      <c r="T71" s="69">
        <v>93.58584071736057</v>
      </c>
      <c r="U71" s="70">
        <f t="shared" si="4"/>
        <v>0.02155282706697594</v>
      </c>
      <c r="V71" s="72">
        <f t="shared" si="12"/>
        <v>0.033045226513647004</v>
      </c>
      <c r="W71" s="116"/>
      <c r="X71" s="116"/>
      <c r="Y71" s="116"/>
      <c r="Z71" s="116"/>
      <c r="AA71" s="116"/>
    </row>
    <row r="72" spans="1:27" s="83" customFormat="1" ht="14.25">
      <c r="A72" s="120" t="s">
        <v>149</v>
      </c>
      <c r="B72" s="86">
        <v>123.6392324292832</v>
      </c>
      <c r="C72" s="87">
        <f t="shared" si="6"/>
        <v>-0.00482343041856469</v>
      </c>
      <c r="D72" s="87">
        <f t="shared" si="7"/>
        <v>0.020806008500928952</v>
      </c>
      <c r="E72" s="76">
        <v>135.9976110925691</v>
      </c>
      <c r="F72" s="85">
        <f aca="true" t="shared" si="14" ref="F72:F78">(E72-E71)/E71</f>
        <v>-0.0007798844147557027</v>
      </c>
      <c r="G72" s="70">
        <f t="shared" si="8"/>
        <v>0.031002504068584503</v>
      </c>
      <c r="H72" s="69">
        <v>71.02471706076389</v>
      </c>
      <c r="I72" s="70">
        <f aca="true" t="shared" si="15" ref="I72:I77">(H72-H71)/H71</f>
        <v>-0.07272620848883195</v>
      </c>
      <c r="J72" s="71">
        <f t="shared" si="9"/>
        <v>-0.006575537281091042</v>
      </c>
      <c r="K72" s="69">
        <v>132.13015297590627</v>
      </c>
      <c r="L72" s="70">
        <f aca="true" t="shared" si="16" ref="L72:L78">(K72-K71)/K71</f>
        <v>0.004264025696141347</v>
      </c>
      <c r="M72" s="72">
        <f t="shared" si="13"/>
        <v>0.017912399135877964</v>
      </c>
      <c r="N72" s="86">
        <v>140.11385416586327</v>
      </c>
      <c r="O72" s="70">
        <f aca="true" t="shared" si="17" ref="O72:O78">(N72-N71)/N71</f>
        <v>-0.008935372147352339</v>
      </c>
      <c r="P72" s="71">
        <f t="shared" si="10"/>
        <v>0.02894026151306498</v>
      </c>
      <c r="Q72" s="69">
        <v>129.08872596021573</v>
      </c>
      <c r="R72" s="70">
        <f aca="true" t="shared" si="18" ref="R72:R78">(Q72-Q71)/Q71</f>
        <v>-0.0055632421889334266</v>
      </c>
      <c r="S72" s="71">
        <f t="shared" si="11"/>
        <v>0.0002986388485515564</v>
      </c>
      <c r="T72" s="69">
        <v>93.91563493638675</v>
      </c>
      <c r="U72" s="70">
        <f aca="true" t="shared" si="19" ref="U72:U78">(T72-T71)/T71</f>
        <v>0.0035239755982125333</v>
      </c>
      <c r="V72" s="72">
        <f t="shared" si="12"/>
        <v>0.025528736490730394</v>
      </c>
      <c r="W72" s="116"/>
      <c r="X72" s="116"/>
      <c r="Y72" s="116"/>
      <c r="Z72" s="116"/>
      <c r="AA72" s="116"/>
    </row>
    <row r="73" spans="1:27" s="83" customFormat="1" ht="14.25">
      <c r="A73" s="120" t="s">
        <v>150</v>
      </c>
      <c r="B73" s="88">
        <v>124.92801725577665</v>
      </c>
      <c r="C73" s="68">
        <f t="shared" si="6"/>
        <v>0.010423753052904055</v>
      </c>
      <c r="D73" s="68">
        <f t="shared" si="7"/>
        <v>0.012186556355065315</v>
      </c>
      <c r="E73" s="65">
        <v>135.16654609308299</v>
      </c>
      <c r="F73" s="66">
        <f t="shared" si="14"/>
        <v>-0.006110879395671324</v>
      </c>
      <c r="G73" s="68">
        <f t="shared" si="8"/>
        <v>0.02575209467933299</v>
      </c>
      <c r="H73" s="73">
        <v>72.13552217188014</v>
      </c>
      <c r="I73" s="68">
        <f t="shared" si="15"/>
        <v>0.01563969779937202</v>
      </c>
      <c r="J73" s="74">
        <f t="shared" si="9"/>
        <v>-0.10239203467581219</v>
      </c>
      <c r="K73" s="73">
        <v>134.3455667416024</v>
      </c>
      <c r="L73" s="68">
        <f t="shared" si="16"/>
        <v>0.016766905326296745</v>
      </c>
      <c r="M73" s="75">
        <f t="shared" si="13"/>
        <v>0.02525112197382126</v>
      </c>
      <c r="N73" s="88">
        <v>141.82028516887766</v>
      </c>
      <c r="O73" s="68">
        <f t="shared" si="17"/>
        <v>0.012178888470189086</v>
      </c>
      <c r="P73" s="74">
        <f t="shared" si="10"/>
        <v>0.004614294209210633</v>
      </c>
      <c r="Q73" s="73">
        <v>129.87171534284184</v>
      </c>
      <c r="R73" s="68">
        <f t="shared" si="18"/>
        <v>0.006065513287871667</v>
      </c>
      <c r="S73" s="74">
        <f t="shared" si="11"/>
        <v>0.004304710494097155</v>
      </c>
      <c r="T73" s="73">
        <v>95.18666543312912</v>
      </c>
      <c r="U73" s="68">
        <f t="shared" si="19"/>
        <v>0.01353374757678309</v>
      </c>
      <c r="V73" s="75">
        <f t="shared" si="12"/>
        <v>0.037369773707904355</v>
      </c>
      <c r="W73" s="116"/>
      <c r="X73" s="116"/>
      <c r="Y73" s="116"/>
      <c r="Z73" s="116"/>
      <c r="AA73" s="116"/>
    </row>
    <row r="74" spans="1:27" s="83" customFormat="1" ht="14.25">
      <c r="A74" s="120" t="s">
        <v>151</v>
      </c>
      <c r="B74" s="88">
        <v>124.32571980190751</v>
      </c>
      <c r="C74" s="68">
        <f aca="true" t="shared" si="20" ref="C74:C80">(B74-B73)/B73</f>
        <v>-0.004821155951238723</v>
      </c>
      <c r="D74" s="68">
        <f t="shared" si="7"/>
        <v>0.008876013773391917</v>
      </c>
      <c r="E74" s="65">
        <v>133.4041757199542</v>
      </c>
      <c r="F74" s="66">
        <f t="shared" si="14"/>
        <v>-0.013038510075674536</v>
      </c>
      <c r="G74" s="68">
        <f t="shared" si="8"/>
        <v>0.00210496486351702</v>
      </c>
      <c r="H74" s="73">
        <v>69.90876722788308</v>
      </c>
      <c r="I74" s="68">
        <f t="shared" si="15"/>
        <v>-0.03086904865942869</v>
      </c>
      <c r="J74" s="74">
        <f t="shared" si="9"/>
        <v>-0.10932156930623745</v>
      </c>
      <c r="K74" s="73">
        <v>134.77953144798246</v>
      </c>
      <c r="L74" s="68">
        <f t="shared" si="16"/>
        <v>0.0032302123315668912</v>
      </c>
      <c r="M74" s="75">
        <f t="shared" si="13"/>
        <v>0.032629841574765915</v>
      </c>
      <c r="N74" s="88">
        <v>141.552239776304</v>
      </c>
      <c r="O74" s="68">
        <f t="shared" si="17"/>
        <v>-0.001890035633862136</v>
      </c>
      <c r="P74" s="74">
        <f t="shared" si="10"/>
        <v>0.00738998635957843</v>
      </c>
      <c r="Q74" s="73">
        <v>129.1929539065701</v>
      </c>
      <c r="R74" s="68">
        <f t="shared" si="18"/>
        <v>-0.005226399254679232</v>
      </c>
      <c r="S74" s="74">
        <f t="shared" si="11"/>
        <v>-0.004023998882115734</v>
      </c>
      <c r="T74" s="73">
        <v>94.27089921010406</v>
      </c>
      <c r="U74" s="68">
        <f t="shared" si="19"/>
        <v>-0.009620740666332164</v>
      </c>
      <c r="V74" s="75">
        <f t="shared" si="12"/>
        <v>0.029030704431799753</v>
      </c>
      <c r="W74" s="116"/>
      <c r="X74" s="116"/>
      <c r="Y74" s="116"/>
      <c r="Z74" s="116"/>
      <c r="AA74" s="116"/>
    </row>
    <row r="75" spans="1:27" s="83" customFormat="1" ht="14.25">
      <c r="A75" s="120" t="s">
        <v>152</v>
      </c>
      <c r="B75" s="88">
        <v>124.51713051356705</v>
      </c>
      <c r="C75" s="68">
        <f t="shared" si="20"/>
        <v>0.0015395906170060747</v>
      </c>
      <c r="D75" s="68">
        <f aca="true" t="shared" si="21" ref="D75:D80">(B75-B71)/B71</f>
        <v>0.0022428024170315954</v>
      </c>
      <c r="E75" s="65">
        <v>132.62376911053397</v>
      </c>
      <c r="F75" s="66">
        <f t="shared" si="14"/>
        <v>-0.005849941392078139</v>
      </c>
      <c r="G75" s="68">
        <f aca="true" t="shared" si="22" ref="G75:G80">(E75-E71)/E71</f>
        <v>-0.02556863436537658</v>
      </c>
      <c r="H75" s="73">
        <v>71.14178851739673</v>
      </c>
      <c r="I75" s="68">
        <f t="shared" si="15"/>
        <v>0.01763757735126916</v>
      </c>
      <c r="J75" s="74">
        <f aca="true" t="shared" si="23" ref="J75:J80">(H75-H71)/H71</f>
        <v>-0.07119776461799193</v>
      </c>
      <c r="K75" s="73">
        <v>135.00227467400123</v>
      </c>
      <c r="L75" s="68">
        <f t="shared" si="16"/>
        <v>0.0016526487636939944</v>
      </c>
      <c r="M75" s="75">
        <f t="shared" si="13"/>
        <v>0.02609377790526836</v>
      </c>
      <c r="N75" s="88">
        <v>141.70516081816587</v>
      </c>
      <c r="O75" s="68">
        <f t="shared" si="17"/>
        <v>0.0010803152398261968</v>
      </c>
      <c r="P75" s="74">
        <f aca="true" t="shared" si="24" ref="P75:P80">(N75-N71)/N71</f>
        <v>0.002320386567962092</v>
      </c>
      <c r="Q75" s="73">
        <v>128.61533729452992</v>
      </c>
      <c r="R75" s="68">
        <f t="shared" si="18"/>
        <v>-0.004470960641227349</v>
      </c>
      <c r="S75" s="74">
        <f aca="true" t="shared" si="25" ref="S75:S80">(Q75-Q71)/Q71</f>
        <v>-0.009209998219620263</v>
      </c>
      <c r="T75" s="73">
        <v>95.30891932419273</v>
      </c>
      <c r="U75" s="68">
        <f t="shared" si="19"/>
        <v>0.011011034399652897</v>
      </c>
      <c r="V75" s="75">
        <f aca="true" t="shared" si="26" ref="V75:V80">(T75-T71)/T71</f>
        <v>0.018411744700098872</v>
      </c>
      <c r="W75" s="116"/>
      <c r="X75" s="116"/>
      <c r="Y75" s="116"/>
      <c r="Z75" s="116"/>
      <c r="AA75" s="116"/>
    </row>
    <row r="76" spans="1:27" s="83" customFormat="1" ht="14.25">
      <c r="A76" s="120" t="s">
        <v>153</v>
      </c>
      <c r="B76" s="88">
        <v>125.51660948998074</v>
      </c>
      <c r="C76" s="68">
        <f t="shared" si="20"/>
        <v>0.00802683913684297</v>
      </c>
      <c r="D76" s="68">
        <f t="shared" si="21"/>
        <v>0.01518431507386886</v>
      </c>
      <c r="E76" s="65">
        <v>133.3494311631041</v>
      </c>
      <c r="F76" s="66">
        <f t="shared" si="14"/>
        <v>0.005471583694513564</v>
      </c>
      <c r="G76" s="68">
        <f t="shared" si="22"/>
        <v>-0.019472253285849696</v>
      </c>
      <c r="H76" s="73">
        <v>74.21790514775755</v>
      </c>
      <c r="I76" s="68">
        <f t="shared" si="15"/>
        <v>0.043239236663393604</v>
      </c>
      <c r="J76" s="74">
        <f t="shared" si="23"/>
        <v>0.04495882868863504</v>
      </c>
      <c r="K76" s="73">
        <v>135.5150908714879</v>
      </c>
      <c r="L76" s="68">
        <f t="shared" si="16"/>
        <v>0.0037985744960594334</v>
      </c>
      <c r="M76" s="75">
        <f aca="true" t="shared" si="27" ref="M76:M82">(K76-K72)/K72</f>
        <v>0.025618209162286125</v>
      </c>
      <c r="N76" s="88">
        <v>142.85234129299022</v>
      </c>
      <c r="O76" s="68">
        <f t="shared" si="17"/>
        <v>0.008095544779038776</v>
      </c>
      <c r="P76" s="74">
        <f t="shared" si="24"/>
        <v>0.019544727703266176</v>
      </c>
      <c r="Q76" s="73">
        <v>129.52475729777728</v>
      </c>
      <c r="R76" s="68">
        <f t="shared" si="18"/>
        <v>0.00707085190909063</v>
      </c>
      <c r="S76" s="74">
        <f t="shared" si="25"/>
        <v>0.0033777646678141426</v>
      </c>
      <c r="T76" s="73">
        <v>96.1898415920535</v>
      </c>
      <c r="U76" s="68">
        <f t="shared" si="19"/>
        <v>0.00924281036976525</v>
      </c>
      <c r="V76" s="75">
        <f t="shared" si="26"/>
        <v>0.024215421183141305</v>
      </c>
      <c r="W76" s="116"/>
      <c r="X76" s="116"/>
      <c r="Y76" s="116"/>
      <c r="Z76" s="116"/>
      <c r="AA76" s="116"/>
    </row>
    <row r="77" spans="1:27" s="83" customFormat="1" ht="14.25">
      <c r="A77" s="120" t="s">
        <v>154</v>
      </c>
      <c r="B77" s="86">
        <v>127.0332044375615</v>
      </c>
      <c r="C77" s="70">
        <f t="shared" si="20"/>
        <v>0.012082822773362258</v>
      </c>
      <c r="D77" s="70">
        <f t="shared" si="21"/>
        <v>0.016851201420052142</v>
      </c>
      <c r="E77" s="76">
        <v>132.52099587541008</v>
      </c>
      <c r="F77" s="85">
        <f t="shared" si="14"/>
        <v>-0.006212514597686838</v>
      </c>
      <c r="G77" s="70">
        <f t="shared" si="22"/>
        <v>-0.019572522152419555</v>
      </c>
      <c r="H77" s="69">
        <v>77.20997455741896</v>
      </c>
      <c r="I77" s="70">
        <f t="shared" si="15"/>
        <v>0.04031465727447597</v>
      </c>
      <c r="J77" s="71">
        <f t="shared" si="23"/>
        <v>0.0703460962471128</v>
      </c>
      <c r="K77" s="69">
        <v>137.45079319713554</v>
      </c>
      <c r="L77" s="70">
        <f t="shared" si="16"/>
        <v>0.014284035181611698</v>
      </c>
      <c r="M77" s="72">
        <f t="shared" si="27"/>
        <v>0.02311372478338398</v>
      </c>
      <c r="N77" s="86">
        <v>144.5694478494582</v>
      </c>
      <c r="O77" s="70">
        <f t="shared" si="17"/>
        <v>0.012020149903921992</v>
      </c>
      <c r="P77" s="71">
        <f t="shared" si="24"/>
        <v>0.019384833962975464</v>
      </c>
      <c r="Q77" s="69">
        <v>130.07544835339277</v>
      </c>
      <c r="R77" s="70">
        <f t="shared" si="18"/>
        <v>0.004251627774522284</v>
      </c>
      <c r="S77" s="71">
        <f t="shared" si="25"/>
        <v>0.0015687250300275891</v>
      </c>
      <c r="T77" s="69">
        <v>98.41199063457081</v>
      </c>
      <c r="U77" s="70">
        <f t="shared" si="19"/>
        <v>0.02310170186100913</v>
      </c>
      <c r="V77" s="72">
        <f t="shared" si="26"/>
        <v>0.033884212528776506</v>
      </c>
      <c r="W77" s="116"/>
      <c r="X77" s="116"/>
      <c r="Y77" s="116"/>
      <c r="Z77" s="116"/>
      <c r="AA77" s="116"/>
    </row>
    <row r="78" spans="1:27" s="83" customFormat="1" ht="14.25">
      <c r="A78" s="120" t="s">
        <v>155</v>
      </c>
      <c r="B78" s="88">
        <v>127.15970991134627</v>
      </c>
      <c r="C78" s="68">
        <f t="shared" si="20"/>
        <v>0.0009958457266734065</v>
      </c>
      <c r="D78" s="68">
        <f t="shared" si="21"/>
        <v>0.022794881975783075</v>
      </c>
      <c r="E78" s="65">
        <v>131.4543465978878</v>
      </c>
      <c r="F78" s="66">
        <f t="shared" si="14"/>
        <v>-0.008048907801184203</v>
      </c>
      <c r="G78" s="68">
        <f t="shared" si="22"/>
        <v>-0.014615952698208942</v>
      </c>
      <c r="H78" s="73">
        <v>78.25626737792612</v>
      </c>
      <c r="I78" s="68">
        <f>(H78-H77)/H77</f>
        <v>0.013551264930531255</v>
      </c>
      <c r="J78" s="74">
        <f t="shared" si="23"/>
        <v>0.1194056265193824</v>
      </c>
      <c r="K78" s="73">
        <v>137.7388521445133</v>
      </c>
      <c r="L78" s="68">
        <f t="shared" si="16"/>
        <v>0.0020957241546406165</v>
      </c>
      <c r="M78" s="75">
        <f t="shared" si="27"/>
        <v>0.0219567516279203</v>
      </c>
      <c r="N78" s="88">
        <v>144.47115982535124</v>
      </c>
      <c r="O78" s="68">
        <f t="shared" si="17"/>
        <v>-0.0006798671888772649</v>
      </c>
      <c r="P78" s="74">
        <f t="shared" si="24"/>
        <v>0.020620797337152944</v>
      </c>
      <c r="Q78" s="73">
        <v>130.8766526721383</v>
      </c>
      <c r="R78" s="68">
        <f t="shared" si="18"/>
        <v>0.0061595353226751755</v>
      </c>
      <c r="S78" s="74">
        <f t="shared" si="25"/>
        <v>0.013032434932835645</v>
      </c>
      <c r="T78" s="73">
        <v>98.06983447294458</v>
      </c>
      <c r="U78" s="68">
        <f t="shared" si="19"/>
        <v>-0.003476773098684179</v>
      </c>
      <c r="V78" s="75">
        <f t="shared" si="26"/>
        <v>0.04029806965534218</v>
      </c>
      <c r="W78" s="116"/>
      <c r="X78" s="116"/>
      <c r="Y78" s="116"/>
      <c r="Z78" s="116"/>
      <c r="AA78" s="116"/>
    </row>
    <row r="79" spans="1:27" s="83" customFormat="1" ht="14.25">
      <c r="A79" s="120" t="s">
        <v>156</v>
      </c>
      <c r="B79" s="88">
        <v>127.5716089680318</v>
      </c>
      <c r="C79" s="68">
        <f t="shared" si="20"/>
        <v>0.0032392261430345894</v>
      </c>
      <c r="D79" s="68">
        <f t="shared" si="21"/>
        <v>0.02453058821598796</v>
      </c>
      <c r="E79" s="65">
        <v>131.41805892084938</v>
      </c>
      <c r="F79" s="66">
        <f>(E79-E78)/E78</f>
        <v>-0.0002760477532889677</v>
      </c>
      <c r="G79" s="68">
        <f t="shared" si="22"/>
        <v>-0.009091207388923684</v>
      </c>
      <c r="H79" s="73">
        <v>77.8603896295965</v>
      </c>
      <c r="I79" s="68">
        <f>(H79-H78)/H78</f>
        <v>-0.0050587353779320485</v>
      </c>
      <c r="J79" s="74">
        <f t="shared" si="23"/>
        <v>0.09443958680567643</v>
      </c>
      <c r="K79" s="73">
        <v>138.5084617634237</v>
      </c>
      <c r="L79" s="68">
        <f>(K79-K78)/K78</f>
        <v>0.005587454860615121</v>
      </c>
      <c r="M79" s="75">
        <f t="shared" si="27"/>
        <v>0.025971318615846187</v>
      </c>
      <c r="N79" s="88">
        <v>145.9946280254579</v>
      </c>
      <c r="O79" s="68">
        <f>(N79-N78)/N78</f>
        <v>0.010545137188268982</v>
      </c>
      <c r="P79" s="74">
        <f t="shared" si="24"/>
        <v>0.030270366883787814</v>
      </c>
      <c r="Q79" s="73">
        <v>130.66545918260692</v>
      </c>
      <c r="R79" s="68">
        <f>(Q79-Q78)/Q78</f>
        <v>-0.0016136834585802503</v>
      </c>
      <c r="S79" s="74">
        <f t="shared" si="25"/>
        <v>0.015939948774400126</v>
      </c>
      <c r="T79" s="73">
        <v>98.01491799954572</v>
      </c>
      <c r="U79" s="68">
        <f>(T79-T78)/T78</f>
        <v>-0.0005599731425468263</v>
      </c>
      <c r="V79" s="75">
        <f t="shared" si="26"/>
        <v>0.02839187239285075</v>
      </c>
      <c r="W79" s="116"/>
      <c r="X79" s="116"/>
      <c r="Y79" s="116"/>
      <c r="Z79" s="116"/>
      <c r="AA79" s="116"/>
    </row>
    <row r="80" spans="1:27" s="83" customFormat="1" ht="14.25">
      <c r="A80" s="120" t="s">
        <v>68</v>
      </c>
      <c r="B80" s="153">
        <v>129.24511877155223</v>
      </c>
      <c r="C80" s="53">
        <f t="shared" si="20"/>
        <v>0.013118199394504752</v>
      </c>
      <c r="D80" s="53">
        <f t="shared" si="21"/>
        <v>0.029705305909088594</v>
      </c>
      <c r="E80" s="50">
        <v>132.9112658041511</v>
      </c>
      <c r="F80" s="53">
        <f>(E80-E79)/E79</f>
        <v>0.01136226554830683</v>
      </c>
      <c r="G80" s="53">
        <f t="shared" si="22"/>
        <v>-0.003285843480030041</v>
      </c>
      <c r="H80" s="54">
        <v>79.86084781124909</v>
      </c>
      <c r="I80" s="53">
        <f>(H80-H79)/H79</f>
        <v>0.025692886860306314</v>
      </c>
      <c r="J80" s="53">
        <f t="shared" si="23"/>
        <v>0.07603209296001043</v>
      </c>
      <c r="K80" s="54">
        <v>140.13783557596835</v>
      </c>
      <c r="L80" s="53">
        <f>(K80-K79)/K79</f>
        <v>0.011763713146476729</v>
      </c>
      <c r="M80" s="53">
        <f t="shared" si="27"/>
        <v>0.03411239792374349</v>
      </c>
      <c r="N80" s="153">
        <v>148.61661020416292</v>
      </c>
      <c r="O80" s="53">
        <f>(N80-N79)/N79</f>
        <v>0.0179594428518823</v>
      </c>
      <c r="P80" s="53">
        <f t="shared" si="24"/>
        <v>0.04035123862163511</v>
      </c>
      <c r="Q80" s="54">
        <v>131.16263902781398</v>
      </c>
      <c r="R80" s="53">
        <f>(Q80-Q79)/Q79</f>
        <v>0.003804982956607079</v>
      </c>
      <c r="S80" s="53">
        <f t="shared" si="25"/>
        <v>0.012645317885222574</v>
      </c>
      <c r="T80" s="54">
        <v>99.85958909619598</v>
      </c>
      <c r="U80" s="53">
        <f>(T80-T79)/T79</f>
        <v>0.018820309543684046</v>
      </c>
      <c r="V80" s="57">
        <f t="shared" si="26"/>
        <v>0.038151092084194115</v>
      </c>
      <c r="W80" s="116"/>
      <c r="X80" s="116"/>
      <c r="Y80" s="116"/>
      <c r="Z80" s="116"/>
      <c r="AA80" s="116"/>
    </row>
    <row r="81" spans="1:27" s="83" customFormat="1" ht="14.25">
      <c r="A81" s="120" t="s">
        <v>71</v>
      </c>
      <c r="B81" s="153">
        <v>130.55694527481918</v>
      </c>
      <c r="C81" s="53">
        <f>(B81-B80)/B80</f>
        <v>0.010149911391127132</v>
      </c>
      <c r="D81" s="53">
        <f>(B81-B77)/B77</f>
        <v>0.02773873848856309</v>
      </c>
      <c r="E81" s="50">
        <v>134.6448976237555</v>
      </c>
      <c r="F81" s="53">
        <f>(E81-E80)/E80</f>
        <v>0.013043528019355096</v>
      </c>
      <c r="G81" s="53">
        <f>(E81-E77)/E77</f>
        <v>0.01602690754257694</v>
      </c>
      <c r="H81" s="54">
        <v>80.65098513470203</v>
      </c>
      <c r="I81" s="53">
        <f>(H81-H80)/H80</f>
        <v>0.009893926061496696</v>
      </c>
      <c r="J81" s="53">
        <f>(H81-H77)/H77</f>
        <v>0.04456691764253957</v>
      </c>
      <c r="K81" s="54">
        <v>141.3560683982223</v>
      </c>
      <c r="L81" s="53">
        <f>(K81-K80)/K80</f>
        <v>0.008693104308675809</v>
      </c>
      <c r="M81" s="53">
        <f t="shared" si="27"/>
        <v>0.02841216925889775</v>
      </c>
      <c r="N81" s="153">
        <v>150.3040854512337</v>
      </c>
      <c r="O81" s="53">
        <f>(N81-N80)/N80</f>
        <v>0.011354553469848358</v>
      </c>
      <c r="P81" s="53">
        <f>(N81-N77)/N77</f>
        <v>0.039667009088580465</v>
      </c>
      <c r="Q81" s="54">
        <v>131.42209848665</v>
      </c>
      <c r="R81" s="53">
        <f>(Q81-Q80)/Q80</f>
        <v>0.0019781506438047883</v>
      </c>
      <c r="S81" s="53">
        <f>(Q81-Q77)/Q77</f>
        <v>0.010352838681736427</v>
      </c>
      <c r="T81" s="54">
        <v>101.82573612247154</v>
      </c>
      <c r="U81" s="53">
        <f>(T81-T80)/T80</f>
        <v>0.019689115928381705</v>
      </c>
      <c r="V81" s="57">
        <f>(T81-T77)/T77</f>
        <v>0.034688308466158835</v>
      </c>
      <c r="W81" s="116"/>
      <c r="X81" s="116"/>
      <c r="Y81" s="116"/>
      <c r="Z81" s="116"/>
      <c r="AA81" s="116"/>
    </row>
    <row r="82" spans="1:27" s="83" customFormat="1" ht="15" thickBot="1">
      <c r="A82" s="138" t="s">
        <v>157</v>
      </c>
      <c r="B82" s="142">
        <v>130.5888646472218</v>
      </c>
      <c r="C82" s="143">
        <f>(B82-B81)/B81</f>
        <v>0.0002444862074203469</v>
      </c>
      <c r="D82" s="183">
        <f>(B82-B78)/B78</f>
        <v>0.02696730543240697</v>
      </c>
      <c r="E82" s="144">
        <v>135.3481985028287</v>
      </c>
      <c r="F82" s="143">
        <f>(E82-E81)/E81</f>
        <v>0.005223375645755722</v>
      </c>
      <c r="G82" s="183">
        <f>(E82-E78)/E78</f>
        <v>0.029621324860805088</v>
      </c>
      <c r="H82" s="145">
        <v>77.7249156889609</v>
      </c>
      <c r="I82" s="143">
        <f>(H82-H81)/H81</f>
        <v>-0.03628064109637402</v>
      </c>
      <c r="J82" s="183">
        <f>(H82-H78)/H78</f>
        <v>-0.006789893088040328</v>
      </c>
      <c r="K82" s="145">
        <v>141.90275649452954</v>
      </c>
      <c r="L82" s="143">
        <f>(K82-K81)/K81</f>
        <v>0.00386745402940275</v>
      </c>
      <c r="M82" s="183">
        <f t="shared" si="27"/>
        <v>0.03023042725553974</v>
      </c>
      <c r="N82" s="142">
        <v>150.2347740580116</v>
      </c>
      <c r="O82" s="143">
        <f>(N82-N81)/N81</f>
        <v>-0.00046114111279161636</v>
      </c>
      <c r="P82" s="183">
        <f>(N82-N78)/N78</f>
        <v>0.039894566082447847</v>
      </c>
      <c r="Q82" s="145">
        <v>131.0819414870895</v>
      </c>
      <c r="R82" s="143">
        <f>(Q82-Q81)/Q81</f>
        <v>-0.0025882785580009986</v>
      </c>
      <c r="S82" s="183">
        <f>(Q82-Q78)/Q78</f>
        <v>0.0015685671260668758</v>
      </c>
      <c r="T82" s="145">
        <v>102.43655708530063</v>
      </c>
      <c r="U82" s="143">
        <f>(T82-T81)/T81</f>
        <v>0.005998689389236787</v>
      </c>
      <c r="V82" s="146">
        <f>(T82-T78)/T78</f>
        <v>0.04452666445114419</v>
      </c>
      <c r="W82" s="116"/>
      <c r="X82" s="116"/>
      <c r="Y82" s="116"/>
      <c r="Z82" s="116"/>
      <c r="AA82" s="116"/>
    </row>
    <row r="83" spans="1:27" ht="14.25">
      <c r="A83" s="123" t="s">
        <v>52</v>
      </c>
      <c r="B83" s="104"/>
      <c r="C83" s="104"/>
      <c r="D83" s="104"/>
      <c r="E83" s="104"/>
      <c r="F83" s="104"/>
      <c r="G83" s="104"/>
      <c r="H83" s="104"/>
      <c r="I83" s="104"/>
      <c r="J83" s="104"/>
      <c r="K83" s="104"/>
      <c r="L83" s="104"/>
      <c r="M83" s="104"/>
      <c r="N83" s="124"/>
      <c r="O83" s="124"/>
      <c r="P83" s="124"/>
      <c r="Q83" s="124"/>
      <c r="R83" s="124"/>
      <c r="S83" s="104"/>
      <c r="T83" s="104"/>
      <c r="U83" s="104"/>
      <c r="V83" s="104"/>
      <c r="W83" s="104"/>
      <c r="X83" s="104"/>
      <c r="Y83" s="104"/>
      <c r="Z83" s="99"/>
      <c r="AA83" s="99"/>
    </row>
    <row r="84" spans="1:27" ht="14.25">
      <c r="A84" s="125"/>
      <c r="B84" s="104"/>
      <c r="C84" s="104"/>
      <c r="D84" s="104"/>
      <c r="E84" s="104"/>
      <c r="F84" s="126"/>
      <c r="G84" s="126"/>
      <c r="H84" s="126"/>
      <c r="I84" s="126"/>
      <c r="J84" s="126"/>
      <c r="K84" s="127"/>
      <c r="L84" s="104"/>
      <c r="M84" s="104"/>
      <c r="N84" s="59"/>
      <c r="O84" s="59"/>
      <c r="P84" s="124"/>
      <c r="Q84" s="124"/>
      <c r="R84" s="124"/>
      <c r="S84" s="104"/>
      <c r="T84" s="104"/>
      <c r="U84" s="104"/>
      <c r="V84" s="104"/>
      <c r="W84" s="104"/>
      <c r="X84" s="104"/>
      <c r="Y84" s="104"/>
      <c r="Z84" s="99"/>
      <c r="AA84" s="99"/>
    </row>
    <row r="85" spans="1:27" ht="14.25">
      <c r="A85" s="128" t="s">
        <v>53</v>
      </c>
      <c r="B85" s="129"/>
      <c r="C85" s="129"/>
      <c r="D85" s="129"/>
      <c r="E85" s="129"/>
      <c r="F85" s="130"/>
      <c r="G85" s="130"/>
      <c r="H85" s="130"/>
      <c r="I85" s="79"/>
      <c r="J85" s="131"/>
      <c r="K85" s="132"/>
      <c r="L85" s="127"/>
      <c r="M85" s="127"/>
      <c r="N85" s="59"/>
      <c r="O85" s="99"/>
      <c r="P85" s="99"/>
      <c r="Q85" s="99"/>
      <c r="R85" s="124"/>
      <c r="S85" s="104"/>
      <c r="T85" s="104"/>
      <c r="U85" s="104"/>
      <c r="V85" s="104"/>
      <c r="W85" s="104"/>
      <c r="X85" s="104"/>
      <c r="Y85" s="104"/>
      <c r="Z85" s="99"/>
      <c r="AA85" s="99"/>
    </row>
    <row r="86" spans="1:27" ht="14.25">
      <c r="A86" s="128" t="s">
        <v>69</v>
      </c>
      <c r="B86" s="129"/>
      <c r="C86" s="129"/>
      <c r="D86" s="129"/>
      <c r="E86" s="129"/>
      <c r="F86" s="78"/>
      <c r="G86" s="78"/>
      <c r="H86" s="78"/>
      <c r="I86" s="84"/>
      <c r="J86" s="78"/>
      <c r="K86" s="78"/>
      <c r="L86" s="78"/>
      <c r="M86" s="78"/>
      <c r="N86" s="78"/>
      <c r="O86" s="59"/>
      <c r="P86" s="78"/>
      <c r="Q86" s="78"/>
      <c r="R86" s="78"/>
      <c r="S86" s="78"/>
      <c r="T86" s="78"/>
      <c r="U86" s="78"/>
      <c r="V86" s="127"/>
      <c r="W86" s="127"/>
      <c r="X86" s="104"/>
      <c r="Y86" s="104"/>
      <c r="Z86" s="99"/>
      <c r="AA86" s="99"/>
    </row>
    <row r="87" spans="1:27" ht="14.25">
      <c r="A87" s="133"/>
      <c r="B87" s="100"/>
      <c r="C87" s="100"/>
      <c r="D87" s="134"/>
      <c r="E87" s="134"/>
      <c r="F87" s="78"/>
      <c r="G87" s="78"/>
      <c r="H87" s="78"/>
      <c r="I87" s="84"/>
      <c r="J87" s="78"/>
      <c r="K87" s="78"/>
      <c r="L87" s="78"/>
      <c r="M87" s="78"/>
      <c r="N87" s="78"/>
      <c r="O87" s="61"/>
      <c r="P87" s="78"/>
      <c r="Q87" s="78"/>
      <c r="R87" s="78"/>
      <c r="S87" s="78"/>
      <c r="T87" s="78"/>
      <c r="U87" s="78"/>
      <c r="V87" s="127"/>
      <c r="W87" s="127"/>
      <c r="X87" s="104"/>
      <c r="Y87" s="104"/>
      <c r="Z87" s="99"/>
      <c r="AA87" s="99"/>
    </row>
    <row r="88" spans="1:27" ht="14.25">
      <c r="A88" s="135"/>
      <c r="B88" s="62"/>
      <c r="C88" s="62"/>
      <c r="D88" s="124"/>
      <c r="E88" s="124"/>
      <c r="F88" s="78"/>
      <c r="G88" s="78"/>
      <c r="H88" s="78"/>
      <c r="I88" s="78"/>
      <c r="J88" s="78"/>
      <c r="K88" s="78"/>
      <c r="L88" s="78"/>
      <c r="M88" s="78"/>
      <c r="N88" s="78"/>
      <c r="O88" s="59"/>
      <c r="P88" s="124"/>
      <c r="Q88" s="124"/>
      <c r="R88" s="124"/>
      <c r="S88" s="127"/>
      <c r="T88" s="127"/>
      <c r="U88" s="127"/>
      <c r="V88" s="127"/>
      <c r="W88" s="127"/>
      <c r="X88" s="104"/>
      <c r="Y88" s="104"/>
      <c r="Z88" s="99"/>
      <c r="AA88" s="99"/>
    </row>
    <row r="89" spans="1:27" ht="14.25">
      <c r="A89" s="135"/>
      <c r="B89" s="81"/>
      <c r="C89" s="81"/>
      <c r="D89" s="81"/>
      <c r="E89" s="124"/>
      <c r="F89" s="78"/>
      <c r="G89" s="78"/>
      <c r="H89" s="78"/>
      <c r="I89" s="78"/>
      <c r="J89" s="78"/>
      <c r="K89" s="78"/>
      <c r="L89" s="78"/>
      <c r="M89" s="78"/>
      <c r="N89" s="78"/>
      <c r="O89" s="59"/>
      <c r="P89" s="124"/>
      <c r="Q89" s="124"/>
      <c r="R89" s="124"/>
      <c r="S89" s="127"/>
      <c r="T89" s="127"/>
      <c r="U89" s="127"/>
      <c r="V89" s="127"/>
      <c r="W89" s="127"/>
      <c r="X89" s="104"/>
      <c r="Y89" s="104"/>
      <c r="Z89" s="99"/>
      <c r="AA89" s="99"/>
    </row>
    <row r="90" spans="1:27" ht="14.25">
      <c r="A90" s="135"/>
      <c r="B90" s="78"/>
      <c r="C90" s="78"/>
      <c r="D90" s="78"/>
      <c r="E90" s="124"/>
      <c r="F90" s="78"/>
      <c r="G90" s="78"/>
      <c r="H90" s="78"/>
      <c r="I90" s="78"/>
      <c r="J90" s="78"/>
      <c r="K90" s="78"/>
      <c r="L90" s="78"/>
      <c r="M90" s="78"/>
      <c r="N90" s="78"/>
      <c r="O90" s="59"/>
      <c r="P90" s="124"/>
      <c r="Q90" s="124"/>
      <c r="R90" s="124"/>
      <c r="S90" s="127"/>
      <c r="T90" s="127"/>
      <c r="U90" s="127"/>
      <c r="V90" s="127"/>
      <c r="W90" s="127"/>
      <c r="X90" s="104"/>
      <c r="Y90" s="104"/>
      <c r="Z90" s="99"/>
      <c r="AA90" s="99"/>
    </row>
    <row r="91" spans="1:25" ht="14.25">
      <c r="A91" s="92"/>
      <c r="B91" s="80"/>
      <c r="C91" s="80"/>
      <c r="D91" s="80"/>
      <c r="E91" s="60"/>
      <c r="F91" s="78"/>
      <c r="G91" s="78"/>
      <c r="H91" s="78"/>
      <c r="I91" s="78"/>
      <c r="J91" s="78"/>
      <c r="K91" s="78"/>
      <c r="L91" s="78"/>
      <c r="M91" s="78"/>
      <c r="N91" s="78"/>
      <c r="O91" s="60"/>
      <c r="P91" s="60"/>
      <c r="Q91" s="60"/>
      <c r="R91" s="60"/>
      <c r="S91" s="77"/>
      <c r="T91" s="77"/>
      <c r="U91" s="77"/>
      <c r="V91" s="77"/>
      <c r="W91" s="77"/>
      <c r="X91" s="1"/>
      <c r="Y91" s="1"/>
    </row>
    <row r="92" spans="1:25" ht="14.25">
      <c r="A92" s="92"/>
      <c r="B92" s="60"/>
      <c r="C92" s="60"/>
      <c r="D92" s="60"/>
      <c r="E92" s="60"/>
      <c r="F92" s="59"/>
      <c r="G92" s="59"/>
      <c r="H92" s="60"/>
      <c r="I92" s="60"/>
      <c r="J92" s="60"/>
      <c r="K92" s="60"/>
      <c r="L92" s="77"/>
      <c r="M92" s="77"/>
      <c r="N92" s="59"/>
      <c r="O92" s="59"/>
      <c r="P92" s="60"/>
      <c r="Q92" s="60"/>
      <c r="R92" s="60"/>
      <c r="S92" s="77"/>
      <c r="T92" s="77"/>
      <c r="U92" s="77"/>
      <c r="V92" s="77"/>
      <c r="W92" s="77"/>
      <c r="X92" s="1"/>
      <c r="Y92" s="1"/>
    </row>
    <row r="93" spans="1:25" ht="14.25">
      <c r="A93" s="92"/>
      <c r="B93" s="60"/>
      <c r="C93" s="60"/>
      <c r="D93" s="60"/>
      <c r="E93" s="60"/>
      <c r="F93" s="60"/>
      <c r="G93" s="60"/>
      <c r="H93" s="60"/>
      <c r="I93" s="60"/>
      <c r="J93" s="60"/>
      <c r="K93" s="60"/>
      <c r="L93" s="1"/>
      <c r="M93" s="1"/>
      <c r="N93" s="59"/>
      <c r="O93" s="59"/>
      <c r="P93" s="60"/>
      <c r="Q93" s="60"/>
      <c r="R93" s="60"/>
      <c r="S93" s="1"/>
      <c r="T93" s="1"/>
      <c r="U93" s="1"/>
      <c r="V93" s="1"/>
      <c r="W93" s="1"/>
      <c r="X93" s="1"/>
      <c r="Y93" s="1"/>
    </row>
    <row r="94" spans="1:25" ht="14.25">
      <c r="A94" s="92"/>
      <c r="B94" s="60"/>
      <c r="C94" s="60"/>
      <c r="D94" s="60"/>
      <c r="E94" s="60"/>
      <c r="F94" s="59"/>
      <c r="G94" s="59"/>
      <c r="H94" s="60"/>
      <c r="I94" s="60"/>
      <c r="J94" s="60"/>
      <c r="K94" s="60"/>
      <c r="L94" s="1"/>
      <c r="M94" s="1"/>
      <c r="N94" s="59"/>
      <c r="O94" s="59"/>
      <c r="P94" s="60"/>
      <c r="Q94" s="60"/>
      <c r="R94" s="60"/>
      <c r="S94" s="1"/>
      <c r="T94" s="1"/>
      <c r="U94" s="1"/>
      <c r="V94" s="1"/>
      <c r="W94" s="1"/>
      <c r="X94" s="1"/>
      <c r="Y94" s="1"/>
    </row>
    <row r="95" spans="1:25" ht="14.25">
      <c r="A95" s="92"/>
      <c r="B95" s="60"/>
      <c r="C95" s="60"/>
      <c r="D95" s="60"/>
      <c r="E95" s="60"/>
      <c r="F95" s="59"/>
      <c r="G95" s="59"/>
      <c r="H95" s="60"/>
      <c r="I95" s="60"/>
      <c r="J95" s="60"/>
      <c r="K95" s="60"/>
      <c r="L95" s="1"/>
      <c r="M95" s="1"/>
      <c r="N95" s="60"/>
      <c r="O95" s="60"/>
      <c r="P95" s="60"/>
      <c r="Q95" s="60"/>
      <c r="R95" s="60"/>
      <c r="S95" s="1"/>
      <c r="T95" s="1"/>
      <c r="U95" s="1"/>
      <c r="V95" s="1"/>
      <c r="W95" s="1"/>
      <c r="X95" s="1"/>
      <c r="Y95" s="1"/>
    </row>
    <row r="96" spans="1:25" ht="14.25">
      <c r="A96" s="92"/>
      <c r="B96" s="60"/>
      <c r="C96" s="60"/>
      <c r="D96" s="60"/>
      <c r="E96" s="60"/>
      <c r="F96" s="59"/>
      <c r="G96" s="59"/>
      <c r="H96" s="60"/>
      <c r="I96" s="60"/>
      <c r="J96" s="60"/>
      <c r="K96" s="60"/>
      <c r="L96" s="1"/>
      <c r="M96" s="1"/>
      <c r="N96" s="1"/>
      <c r="O96" s="1"/>
      <c r="P96" s="1"/>
      <c r="Q96" s="1"/>
      <c r="R96" s="1"/>
      <c r="S96" s="1"/>
      <c r="T96" s="1"/>
      <c r="U96" s="1"/>
      <c r="V96" s="1"/>
      <c r="W96" s="1"/>
      <c r="X96" s="1"/>
      <c r="Y96" s="1"/>
    </row>
    <row r="97" spans="1:25" ht="14.25">
      <c r="A97" s="92"/>
      <c r="B97" s="1"/>
      <c r="C97" s="1"/>
      <c r="D97" s="1"/>
      <c r="E97" s="1"/>
      <c r="F97" s="1"/>
      <c r="G97" s="1"/>
      <c r="H97" s="1"/>
      <c r="I97" s="1"/>
      <c r="J97" s="1"/>
      <c r="K97" s="1"/>
      <c r="L97" s="1"/>
      <c r="M97" s="1"/>
      <c r="N97" s="1"/>
      <c r="O97" s="1"/>
      <c r="P97" s="1"/>
      <c r="Q97" s="1"/>
      <c r="R97" s="1"/>
      <c r="S97" s="1"/>
      <c r="T97" s="1"/>
      <c r="U97" s="1"/>
      <c r="V97" s="1"/>
      <c r="W97" s="1"/>
      <c r="X97" s="1"/>
      <c r="Y97" s="1"/>
    </row>
    <row r="98" spans="1:25" ht="14.25">
      <c r="A98" s="92"/>
      <c r="B98" s="1"/>
      <c r="C98" s="1"/>
      <c r="D98" s="1"/>
      <c r="E98" s="1"/>
      <c r="F98" s="1"/>
      <c r="G98" s="1"/>
      <c r="H98" s="1"/>
      <c r="I98" s="1"/>
      <c r="J98" s="1"/>
      <c r="K98" s="1"/>
      <c r="L98" s="1"/>
      <c r="M98" s="1"/>
      <c r="N98" s="1"/>
      <c r="O98" s="1"/>
      <c r="P98" s="1"/>
      <c r="Q98" s="1"/>
      <c r="R98" s="1"/>
      <c r="S98" s="1"/>
      <c r="T98" s="1"/>
      <c r="U98" s="1"/>
      <c r="V98" s="1"/>
      <c r="W98" s="1"/>
      <c r="X98" s="1"/>
      <c r="Y98" s="1"/>
    </row>
    <row r="99" spans="1:25" ht="14.25">
      <c r="A99" s="92"/>
      <c r="B99" s="1"/>
      <c r="C99" s="1"/>
      <c r="D99" s="1"/>
      <c r="E99" s="1"/>
      <c r="F99" s="1"/>
      <c r="G99" s="1"/>
      <c r="H99" s="1"/>
      <c r="I99" s="1"/>
      <c r="J99" s="1"/>
      <c r="K99" s="1"/>
      <c r="L99" s="1"/>
      <c r="M99" s="1"/>
      <c r="N99" s="1"/>
      <c r="O99" s="1"/>
      <c r="P99" s="1"/>
      <c r="Q99" s="1"/>
      <c r="R99" s="1"/>
      <c r="S99" s="1"/>
      <c r="T99" s="1"/>
      <c r="U99" s="1"/>
      <c r="V99" s="1"/>
      <c r="W99" s="1"/>
      <c r="X99" s="1"/>
      <c r="Y99" s="1"/>
    </row>
    <row r="100" spans="1:25" ht="14.25">
      <c r="A100" s="92"/>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4.25">
      <c r="A101" s="92"/>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4.25">
      <c r="A102" s="92"/>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4.25">
      <c r="A103" s="92"/>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4.25">
      <c r="A104" s="92"/>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4.25">
      <c r="A105" s="92"/>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4.25">
      <c r="A106" s="92"/>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4.25">
      <c r="A107" s="92"/>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4.25">
      <c r="A108" s="92"/>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4.25">
      <c r="A109" s="92"/>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4.25">
      <c r="A110" s="92"/>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4.25">
      <c r="A111" s="92"/>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4.25">
      <c r="A112" s="92"/>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4.25">
      <c r="A113" s="92"/>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4.25">
      <c r="A114" s="92"/>
      <c r="B114" s="1"/>
      <c r="C114" s="1"/>
      <c r="D114" s="1"/>
      <c r="E114" s="1"/>
      <c r="F114" s="1"/>
      <c r="G114" s="1"/>
      <c r="H114" s="1"/>
      <c r="I114" s="1"/>
      <c r="J114" s="1"/>
      <c r="K114" s="1"/>
      <c r="L114" s="1"/>
      <c r="M114" s="1"/>
      <c r="N114" s="1"/>
      <c r="O114" s="1"/>
      <c r="P114" s="1"/>
      <c r="Q114" s="1"/>
      <c r="R114" s="1"/>
      <c r="S114" s="1"/>
      <c r="T114" s="1"/>
      <c r="U114" s="1"/>
      <c r="V114" s="1"/>
      <c r="W114" s="1"/>
      <c r="X114" s="1"/>
      <c r="Y114" s="1"/>
    </row>
  </sheetData>
  <sheetProtection/>
  <mergeCells count="4">
    <mergeCell ref="B5:D5"/>
    <mergeCell ref="E5:M5"/>
    <mergeCell ref="N5:V5"/>
    <mergeCell ref="A5:A6"/>
  </mergeCells>
  <hyperlinks>
    <hyperlink ref="A86" r:id="rId1" display="http://www.trabajo.gob.ar/estadisticas/empleoregistradosectorprivado/"/>
    <hyperlink ref="G1" location="Presentación!A1" display="Presentación!A1"/>
  </hyperlinks>
  <printOptions/>
  <pageMargins left="0.7" right="0.7" top="0.75" bottom="0.75" header="0.3" footer="0.3"/>
  <pageSetup fitToHeight="1" fitToWidth="1" horizontalDpi="600" verticalDpi="600" orientation="landscape" paperSize="9" scale="44" r:id="rId2"/>
</worksheet>
</file>

<file path=xl/worksheets/sheet5.xml><?xml version="1.0" encoding="utf-8"?>
<worksheet xmlns="http://schemas.openxmlformats.org/spreadsheetml/2006/main" xmlns:r="http://schemas.openxmlformats.org/officeDocument/2006/relationships">
  <sheetPr>
    <tabColor theme="1" tint="0.49998000264167786"/>
    <pageSetUpPr fitToPage="1"/>
  </sheetPr>
  <dimension ref="A1:V208"/>
  <sheetViews>
    <sheetView zoomScale="90" zoomScaleNormal="90" zoomScalePageLayoutView="0" workbookViewId="0" topLeftCell="A1">
      <pane xSplit="1" ySplit="5" topLeftCell="B163" activePane="bottomRight" state="frozen"/>
      <selection pane="topLeft" activeCell="A1" sqref="A1"/>
      <selection pane="topRight" activeCell="B1" sqref="B1"/>
      <selection pane="bottomLeft" activeCell="A6" sqref="A6"/>
      <selection pane="bottomRight" activeCell="A1" sqref="A1"/>
    </sheetView>
  </sheetViews>
  <sheetFormatPr defaultColWidth="9.00390625" defaultRowHeight="14.25"/>
  <cols>
    <col min="1" max="1" width="13.125" style="0" customWidth="1"/>
    <col min="2" max="2" width="11.25390625" style="0" customWidth="1"/>
    <col min="3" max="3" width="12.50390625" style="0" customWidth="1"/>
    <col min="4" max="4" width="11.50390625" style="0" customWidth="1"/>
    <col min="5" max="5" width="8.625" style="0" customWidth="1"/>
    <col min="6" max="6" width="9.625" style="0" customWidth="1"/>
    <col min="7" max="7" width="12.00390625" style="0" customWidth="1"/>
    <col min="8" max="8" width="13.125" style="0" customWidth="1"/>
    <col min="9" max="9" width="10.125" style="0" customWidth="1"/>
    <col min="10" max="10" width="9.00390625" style="0" customWidth="1"/>
    <col min="11" max="11" width="11.75390625" style="0" customWidth="1"/>
  </cols>
  <sheetData>
    <row r="1" spans="1:19" ht="14.25">
      <c r="A1" s="2" t="s">
        <v>26</v>
      </c>
      <c r="B1" s="1"/>
      <c r="C1" s="1"/>
      <c r="D1" s="1"/>
      <c r="E1" s="1"/>
      <c r="F1" s="1"/>
      <c r="G1" s="2" t="s">
        <v>37</v>
      </c>
      <c r="H1" s="1"/>
      <c r="I1" s="1"/>
      <c r="J1" s="1"/>
      <c r="K1" s="1"/>
      <c r="L1" s="1"/>
      <c r="M1" s="1"/>
      <c r="N1" s="1"/>
      <c r="O1" s="1"/>
      <c r="P1" s="1"/>
      <c r="Q1" s="1"/>
      <c r="R1" s="1"/>
      <c r="S1" s="1"/>
    </row>
    <row r="2" spans="1:19" ht="14.25">
      <c r="A2" s="4" t="s">
        <v>41</v>
      </c>
      <c r="B2" s="1"/>
      <c r="C2" s="1"/>
      <c r="D2" s="1"/>
      <c r="E2" s="1"/>
      <c r="F2" s="1"/>
      <c r="G2" s="4" t="s">
        <v>42</v>
      </c>
      <c r="H2" s="1"/>
      <c r="I2" s="1"/>
      <c r="J2" s="1"/>
      <c r="K2" s="1"/>
      <c r="L2" s="1"/>
      <c r="M2" s="1"/>
      <c r="N2" s="1"/>
      <c r="O2" s="1"/>
      <c r="P2" s="1"/>
      <c r="Q2" s="1"/>
      <c r="R2" s="1"/>
      <c r="S2" s="1"/>
    </row>
    <row r="3" spans="1:19" ht="14.25">
      <c r="A3" s="4" t="s">
        <v>40</v>
      </c>
      <c r="B3" s="1"/>
      <c r="C3" s="1"/>
      <c r="D3" s="1"/>
      <c r="E3" s="1"/>
      <c r="F3" s="1"/>
      <c r="G3" s="4" t="s">
        <v>40</v>
      </c>
      <c r="H3" s="1"/>
      <c r="I3" s="1"/>
      <c r="J3" s="1"/>
      <c r="K3" s="1"/>
      <c r="L3" s="1"/>
      <c r="M3" s="1"/>
      <c r="N3" s="1"/>
      <c r="O3" s="1"/>
      <c r="P3" s="1"/>
      <c r="Q3" s="1"/>
      <c r="R3" s="1"/>
      <c r="S3" s="1"/>
    </row>
    <row r="4" spans="1:19" ht="7.5" customHeight="1" thickBot="1">
      <c r="A4" s="1"/>
      <c r="B4" s="1"/>
      <c r="C4" s="1"/>
      <c r="D4" s="1"/>
      <c r="E4" s="1"/>
      <c r="F4" s="1"/>
      <c r="G4" s="1"/>
      <c r="H4" s="1"/>
      <c r="I4" s="1"/>
      <c r="J4" s="1"/>
      <c r="K4" s="1"/>
      <c r="L4" s="1"/>
      <c r="M4" s="1"/>
      <c r="N4" s="1"/>
      <c r="O4" s="1"/>
      <c r="P4" s="1"/>
      <c r="Q4" s="1"/>
      <c r="R4" s="1"/>
      <c r="S4" s="1"/>
    </row>
    <row r="5" spans="1:19" ht="30.75" thickBot="1">
      <c r="A5" s="39" t="s">
        <v>15</v>
      </c>
      <c r="B5" s="41" t="s">
        <v>27</v>
      </c>
      <c r="C5" s="11" t="s">
        <v>29</v>
      </c>
      <c r="D5" s="42" t="s">
        <v>30</v>
      </c>
      <c r="E5" s="1"/>
      <c r="F5" s="1"/>
      <c r="G5" s="39" t="s">
        <v>15</v>
      </c>
      <c r="H5" s="41" t="s">
        <v>27</v>
      </c>
      <c r="I5" s="11" t="s">
        <v>29</v>
      </c>
      <c r="J5" s="42" t="s">
        <v>30</v>
      </c>
      <c r="K5" s="1"/>
      <c r="L5" s="1"/>
      <c r="M5" s="1"/>
      <c r="N5" s="1"/>
      <c r="O5" s="1"/>
      <c r="P5" s="1"/>
      <c r="Q5" s="1"/>
      <c r="R5" s="1"/>
      <c r="S5" s="1"/>
    </row>
    <row r="6" spans="1:19" ht="15" thickTop="1">
      <c r="A6" s="40">
        <v>36526</v>
      </c>
      <c r="B6" s="43">
        <v>109.17267297252621</v>
      </c>
      <c r="C6" s="44"/>
      <c r="D6" s="45"/>
      <c r="E6" s="1"/>
      <c r="F6" s="1"/>
      <c r="G6" s="40">
        <v>36526</v>
      </c>
      <c r="H6" s="43">
        <v>109.9124521734375</v>
      </c>
      <c r="I6" s="44"/>
      <c r="J6" s="45"/>
      <c r="K6" s="1"/>
      <c r="L6" s="1"/>
      <c r="M6" s="1"/>
      <c r="N6" s="1"/>
      <c r="O6" s="1"/>
      <c r="P6" s="1"/>
      <c r="Q6" s="1"/>
      <c r="R6" s="1"/>
      <c r="S6" s="1"/>
    </row>
    <row r="7" spans="1:19" ht="14.25">
      <c r="A7" s="40">
        <f>_XLL.FECHA.MES(A6,1)</f>
        <v>36557</v>
      </c>
      <c r="B7" s="43">
        <v>105.03505134442368</v>
      </c>
      <c r="C7" s="44">
        <f>(B7-B6)/B6</f>
        <v>-0.03789979227808948</v>
      </c>
      <c r="D7" s="45"/>
      <c r="E7" s="1"/>
      <c r="F7" s="1"/>
      <c r="G7" s="40">
        <f>_XLL.FECHA.MES(G6,1)</f>
        <v>36557</v>
      </c>
      <c r="H7" s="43">
        <v>106.88373381050296</v>
      </c>
      <c r="I7" s="44">
        <f>(H7-H6)/H6</f>
        <v>-0.02755573461463077</v>
      </c>
      <c r="J7" s="45"/>
      <c r="K7" s="1"/>
      <c r="L7" s="1"/>
      <c r="M7" s="1"/>
      <c r="N7" s="1"/>
      <c r="O7" s="1"/>
      <c r="P7" s="1"/>
      <c r="Q7" s="1"/>
      <c r="R7" s="1"/>
      <c r="S7" s="1"/>
    </row>
    <row r="8" spans="1:19" ht="14.25">
      <c r="A8" s="40">
        <f>_XLL.FECHA.MES(A7,1)</f>
        <v>36586</v>
      </c>
      <c r="B8" s="43">
        <v>102.09461940621323</v>
      </c>
      <c r="C8" s="44">
        <f aca="true" t="shared" si="0" ref="C8:C71">(B8-B7)/B7</f>
        <v>-0.02799476841848147</v>
      </c>
      <c r="D8" s="45"/>
      <c r="E8" s="1"/>
      <c r="F8" s="1"/>
      <c r="G8" s="40">
        <f aca="true" t="shared" si="1" ref="G8:G71">_XLL.FECHA.MES(G7,1)</f>
        <v>36586</v>
      </c>
      <c r="H8" s="43">
        <v>110.89028631781106</v>
      </c>
      <c r="I8" s="44">
        <f aca="true" t="shared" si="2" ref="I8:I71">(H8-H7)/H7</f>
        <v>0.03748514731354188</v>
      </c>
      <c r="J8" s="45"/>
      <c r="K8" s="1"/>
      <c r="L8" s="1"/>
      <c r="M8" s="1"/>
      <c r="N8" s="1"/>
      <c r="O8" s="1"/>
      <c r="P8" s="1"/>
      <c r="Q8" s="1"/>
      <c r="R8" s="1"/>
      <c r="S8" s="1"/>
    </row>
    <row r="9" spans="1:19" ht="14.25">
      <c r="A9" s="40">
        <f aca="true" t="shared" si="3" ref="A9:A72">_XLL.FECHA.MES(A8,1)</f>
        <v>36617</v>
      </c>
      <c r="B9" s="43">
        <v>99.44154604497383</v>
      </c>
      <c r="C9" s="44">
        <f t="shared" si="0"/>
        <v>-0.025986417077313025</v>
      </c>
      <c r="D9" s="45"/>
      <c r="E9" s="1"/>
      <c r="F9" s="1"/>
      <c r="G9" s="40">
        <f t="shared" si="1"/>
        <v>36617</v>
      </c>
      <c r="H9" s="43">
        <v>108.61843471404997</v>
      </c>
      <c r="I9" s="44">
        <f t="shared" si="2"/>
        <v>-0.020487381529974376</v>
      </c>
      <c r="J9" s="45"/>
      <c r="K9" s="1"/>
      <c r="L9" s="1"/>
      <c r="M9" s="1"/>
      <c r="N9" s="1"/>
      <c r="O9" s="1"/>
      <c r="P9" s="1"/>
      <c r="Q9" s="1"/>
      <c r="R9" s="1"/>
      <c r="S9" s="1"/>
    </row>
    <row r="10" spans="1:19" ht="14.25">
      <c r="A10" s="40">
        <f t="shared" si="3"/>
        <v>36647</v>
      </c>
      <c r="B10" s="43">
        <v>104.7991636940369</v>
      </c>
      <c r="C10" s="44">
        <f t="shared" si="0"/>
        <v>0.05387705503532714</v>
      </c>
      <c r="D10" s="45"/>
      <c r="E10" s="1"/>
      <c r="F10" s="1"/>
      <c r="G10" s="40">
        <f t="shared" si="1"/>
        <v>36647</v>
      </c>
      <c r="H10" s="43">
        <v>104.12736856365783</v>
      </c>
      <c r="I10" s="44">
        <f t="shared" si="2"/>
        <v>-0.04134718164752946</v>
      </c>
      <c r="J10" s="45"/>
      <c r="K10" s="1"/>
      <c r="L10" s="1"/>
      <c r="M10" s="1"/>
      <c r="N10" s="1"/>
      <c r="O10" s="1"/>
      <c r="P10" s="1"/>
      <c r="Q10" s="1"/>
      <c r="R10" s="1"/>
      <c r="S10" s="1"/>
    </row>
    <row r="11" spans="1:19" ht="14.25">
      <c r="A11" s="40">
        <f t="shared" si="3"/>
        <v>36678</v>
      </c>
      <c r="B11" s="43">
        <v>97.89013519850258</v>
      </c>
      <c r="C11" s="44">
        <f t="shared" si="0"/>
        <v>-0.06592637051670913</v>
      </c>
      <c r="D11" s="45"/>
      <c r="E11" s="1"/>
      <c r="F11" s="1"/>
      <c r="G11" s="40">
        <f t="shared" si="1"/>
        <v>36678</v>
      </c>
      <c r="H11" s="43">
        <v>96.55755458977622</v>
      </c>
      <c r="I11" s="44">
        <f t="shared" si="2"/>
        <v>-0.07269764019104963</v>
      </c>
      <c r="J11" s="45"/>
      <c r="K11" s="1"/>
      <c r="L11" s="1"/>
      <c r="M11" s="1"/>
      <c r="N11" s="1"/>
      <c r="O11" s="1"/>
      <c r="P11" s="1"/>
      <c r="Q11" s="1"/>
      <c r="R11" s="1"/>
      <c r="S11" s="1"/>
    </row>
    <row r="12" spans="1:19" ht="14.25">
      <c r="A12" s="40">
        <f t="shared" si="3"/>
        <v>36708</v>
      </c>
      <c r="B12" s="43">
        <v>102.00887066364903</v>
      </c>
      <c r="C12" s="44">
        <f t="shared" si="0"/>
        <v>0.042075081996714433</v>
      </c>
      <c r="D12" s="45"/>
      <c r="E12" s="1"/>
      <c r="F12" s="1"/>
      <c r="G12" s="40">
        <f t="shared" si="1"/>
        <v>36708</v>
      </c>
      <c r="H12" s="43">
        <v>97.0777208770049</v>
      </c>
      <c r="I12" s="44">
        <f t="shared" si="2"/>
        <v>0.005387111235766039</v>
      </c>
      <c r="J12" s="45"/>
      <c r="K12" s="1"/>
      <c r="L12" s="1"/>
      <c r="M12" s="1"/>
      <c r="N12" s="1"/>
      <c r="O12" s="1"/>
      <c r="P12" s="1"/>
      <c r="Q12" s="1"/>
      <c r="R12" s="1"/>
      <c r="S12" s="1"/>
    </row>
    <row r="13" spans="1:19" ht="14.25">
      <c r="A13" s="40">
        <f t="shared" si="3"/>
        <v>36739</v>
      </c>
      <c r="B13" s="43">
        <v>96.78263510165176</v>
      </c>
      <c r="C13" s="44">
        <f t="shared" si="0"/>
        <v>-0.05123314794092359</v>
      </c>
      <c r="D13" s="45"/>
      <c r="E13" s="1"/>
      <c r="F13" s="1"/>
      <c r="G13" s="40">
        <f t="shared" si="1"/>
        <v>36739</v>
      </c>
      <c r="H13" s="43">
        <v>96.75434930403293</v>
      </c>
      <c r="I13" s="44">
        <f t="shared" si="2"/>
        <v>-0.003331058558550924</v>
      </c>
      <c r="J13" s="45"/>
      <c r="K13" s="1"/>
      <c r="L13" s="1"/>
      <c r="M13" s="1"/>
      <c r="N13" s="1"/>
      <c r="O13" s="1"/>
      <c r="P13" s="1"/>
      <c r="Q13" s="1"/>
      <c r="R13" s="1"/>
      <c r="S13" s="1"/>
    </row>
    <row r="14" spans="1:19" ht="14.25">
      <c r="A14" s="40">
        <f t="shared" si="3"/>
        <v>36770</v>
      </c>
      <c r="B14" s="43">
        <v>94.58172063901955</v>
      </c>
      <c r="C14" s="44">
        <f t="shared" si="0"/>
        <v>-0.022740799114640456</v>
      </c>
      <c r="D14" s="45"/>
      <c r="E14" s="1"/>
      <c r="F14" s="1"/>
      <c r="G14" s="40">
        <f t="shared" si="1"/>
        <v>36770</v>
      </c>
      <c r="H14" s="43">
        <v>94.88690718989966</v>
      </c>
      <c r="I14" s="44">
        <f t="shared" si="2"/>
        <v>-0.019300859626115326</v>
      </c>
      <c r="J14" s="45"/>
      <c r="K14" s="1"/>
      <c r="L14" s="1"/>
      <c r="M14" s="1"/>
      <c r="N14" s="1"/>
      <c r="O14" s="1"/>
      <c r="P14" s="1"/>
      <c r="Q14" s="1"/>
      <c r="R14" s="1"/>
      <c r="S14" s="1"/>
    </row>
    <row r="15" spans="1:19" ht="14.25">
      <c r="A15" s="40">
        <f t="shared" si="3"/>
        <v>36800</v>
      </c>
      <c r="B15" s="43">
        <v>97.2380237796823</v>
      </c>
      <c r="C15" s="44">
        <f t="shared" si="0"/>
        <v>0.02808474113936651</v>
      </c>
      <c r="D15" s="45"/>
      <c r="E15" s="1"/>
      <c r="F15" s="1"/>
      <c r="G15" s="40">
        <f t="shared" si="1"/>
        <v>36800</v>
      </c>
      <c r="H15" s="43">
        <v>92.25365551350178</v>
      </c>
      <c r="I15" s="44">
        <f t="shared" si="2"/>
        <v>-0.027751475460443455</v>
      </c>
      <c r="J15" s="45"/>
      <c r="K15" s="1"/>
      <c r="L15" s="1"/>
      <c r="M15" s="1"/>
      <c r="N15" s="1"/>
      <c r="O15" s="1"/>
      <c r="P15" s="1"/>
      <c r="Q15" s="1"/>
      <c r="R15" s="1"/>
      <c r="S15" s="1"/>
    </row>
    <row r="16" spans="1:19" ht="14.25">
      <c r="A16" s="40">
        <f t="shared" si="3"/>
        <v>36831</v>
      </c>
      <c r="B16" s="43">
        <v>96.98946003981436</v>
      </c>
      <c r="C16" s="44">
        <f t="shared" si="0"/>
        <v>-0.0025562401435792028</v>
      </c>
      <c r="D16" s="45"/>
      <c r="E16" s="1"/>
      <c r="F16" s="1"/>
      <c r="G16" s="40">
        <f t="shared" si="1"/>
        <v>36831</v>
      </c>
      <c r="H16" s="43">
        <v>90.44264387518557</v>
      </c>
      <c r="I16" s="44">
        <f t="shared" si="2"/>
        <v>-0.0196307845823103</v>
      </c>
      <c r="J16" s="45"/>
      <c r="K16" s="1"/>
      <c r="L16" s="1"/>
      <c r="M16" s="1"/>
      <c r="N16" s="1"/>
      <c r="O16" s="1"/>
      <c r="P16" s="1"/>
      <c r="Q16" s="1"/>
      <c r="R16" s="1"/>
      <c r="S16" s="1"/>
    </row>
    <row r="17" spans="1:19" ht="14.25">
      <c r="A17" s="40">
        <f t="shared" si="3"/>
        <v>36861</v>
      </c>
      <c r="B17" s="43">
        <v>93.9661011155065</v>
      </c>
      <c r="C17" s="44">
        <f t="shared" si="0"/>
        <v>-0.031172035838396898</v>
      </c>
      <c r="D17" s="45"/>
      <c r="E17" s="1"/>
      <c r="F17" s="1"/>
      <c r="G17" s="40">
        <f t="shared" si="1"/>
        <v>36861</v>
      </c>
      <c r="H17" s="43">
        <v>91.59489307113967</v>
      </c>
      <c r="I17" s="44">
        <f t="shared" si="2"/>
        <v>0.012740109605201813</v>
      </c>
      <c r="J17" s="45"/>
      <c r="K17" s="1"/>
      <c r="L17" s="1"/>
      <c r="M17" s="1"/>
      <c r="N17" s="1"/>
      <c r="O17" s="1"/>
      <c r="P17" s="1"/>
      <c r="Q17" s="1"/>
      <c r="R17" s="1"/>
      <c r="S17" s="1"/>
    </row>
    <row r="18" spans="1:19" ht="14.25">
      <c r="A18" s="40">
        <f t="shared" si="3"/>
        <v>36892</v>
      </c>
      <c r="B18" s="43">
        <v>111.37216086635182</v>
      </c>
      <c r="C18" s="44">
        <f t="shared" si="0"/>
        <v>0.18523765000581605</v>
      </c>
      <c r="D18" s="45">
        <f>(B18-B6)/B6</f>
        <v>0.020146872234035305</v>
      </c>
      <c r="E18" s="1"/>
      <c r="F18" s="1"/>
      <c r="G18" s="40">
        <f t="shared" si="1"/>
        <v>36892</v>
      </c>
      <c r="H18" s="43">
        <v>94.86822392063591</v>
      </c>
      <c r="I18" s="44">
        <f t="shared" si="2"/>
        <v>0.03573704537166636</v>
      </c>
      <c r="J18" s="45">
        <f>(H18-H6)/H6</f>
        <v>-0.13687464846169015</v>
      </c>
      <c r="K18" s="1"/>
      <c r="L18" s="1"/>
      <c r="M18" s="1"/>
      <c r="N18" s="1"/>
      <c r="O18" s="1"/>
      <c r="P18" s="1"/>
      <c r="Q18" s="1"/>
      <c r="R18" s="1"/>
      <c r="S18" s="1"/>
    </row>
    <row r="19" spans="1:19" ht="14.25">
      <c r="A19" s="40">
        <f t="shared" si="3"/>
        <v>36923</v>
      </c>
      <c r="B19" s="43">
        <v>108.26176919294616</v>
      </c>
      <c r="C19" s="44">
        <f t="shared" si="0"/>
        <v>-0.02792790989427037</v>
      </c>
      <c r="D19" s="45">
        <f aca="true" t="shared" si="4" ref="D19:D82">(B19-B7)/B7</f>
        <v>0.030720391023960687</v>
      </c>
      <c r="E19" s="1"/>
      <c r="F19" s="1"/>
      <c r="G19" s="40">
        <f t="shared" si="1"/>
        <v>36923</v>
      </c>
      <c r="H19" s="43">
        <v>97.11620857769687</v>
      </c>
      <c r="I19" s="44">
        <f t="shared" si="2"/>
        <v>0.023695865318840107</v>
      </c>
      <c r="J19" s="45">
        <f aca="true" t="shared" si="5" ref="J19:J82">(H19-H7)/H7</f>
        <v>-0.09138458102636274</v>
      </c>
      <c r="K19" s="1"/>
      <c r="L19" s="1"/>
      <c r="M19" s="1"/>
      <c r="N19" s="1"/>
      <c r="O19" s="1"/>
      <c r="P19" s="1"/>
      <c r="Q19" s="1"/>
      <c r="R19" s="1"/>
      <c r="S19" s="1"/>
    </row>
    <row r="20" spans="1:19" ht="14.25">
      <c r="A20" s="40">
        <f t="shared" si="3"/>
        <v>36951</v>
      </c>
      <c r="B20" s="43">
        <v>106.98350645239161</v>
      </c>
      <c r="C20" s="44">
        <f t="shared" si="0"/>
        <v>-0.011807148082684744</v>
      </c>
      <c r="D20" s="45">
        <f t="shared" si="4"/>
        <v>0.04788584427477534</v>
      </c>
      <c r="E20" s="1"/>
      <c r="F20" s="1"/>
      <c r="G20" s="40">
        <f t="shared" si="1"/>
        <v>36951</v>
      </c>
      <c r="H20" s="43">
        <v>91.77726077717568</v>
      </c>
      <c r="I20" s="44">
        <f t="shared" si="2"/>
        <v>-0.054974837658018846</v>
      </c>
      <c r="J20" s="45">
        <f t="shared" si="5"/>
        <v>-0.17235978168419128</v>
      </c>
      <c r="K20" s="1"/>
      <c r="L20" s="1"/>
      <c r="M20" s="1"/>
      <c r="N20" s="1"/>
      <c r="O20" s="1"/>
      <c r="P20" s="1"/>
      <c r="Q20" s="1"/>
      <c r="R20" s="1"/>
      <c r="S20" s="1"/>
    </row>
    <row r="21" spans="1:19" ht="14.25">
      <c r="A21" s="40">
        <f t="shared" si="3"/>
        <v>36982</v>
      </c>
      <c r="B21" s="43">
        <v>92.05287966819836</v>
      </c>
      <c r="C21" s="44">
        <f t="shared" si="0"/>
        <v>-0.13956008060772884</v>
      </c>
      <c r="D21" s="45">
        <f t="shared" si="4"/>
        <v>-0.07430160401401892</v>
      </c>
      <c r="E21" s="1"/>
      <c r="F21" s="1"/>
      <c r="G21" s="40">
        <f t="shared" si="1"/>
        <v>36982</v>
      </c>
      <c r="H21" s="43">
        <v>82.64492381906456</v>
      </c>
      <c r="I21" s="44">
        <f t="shared" si="2"/>
        <v>-0.0995054426420871</v>
      </c>
      <c r="J21" s="45">
        <f t="shared" si="5"/>
        <v>-0.23912617561985264</v>
      </c>
      <c r="K21" s="1"/>
      <c r="L21" s="1"/>
      <c r="M21" s="1"/>
      <c r="N21" s="1"/>
      <c r="O21" s="1"/>
      <c r="P21" s="1"/>
      <c r="Q21" s="1"/>
      <c r="R21" s="1"/>
      <c r="S21" s="1"/>
    </row>
    <row r="22" spans="1:19" ht="14.25">
      <c r="A22" s="40">
        <f t="shared" si="3"/>
        <v>37012</v>
      </c>
      <c r="B22" s="43">
        <v>90.73959919168574</v>
      </c>
      <c r="C22" s="44">
        <f t="shared" si="0"/>
        <v>-0.014266587653165158</v>
      </c>
      <c r="D22" s="45">
        <f t="shared" si="4"/>
        <v>-0.13415722040872696</v>
      </c>
      <c r="E22" s="1"/>
      <c r="F22" s="1"/>
      <c r="G22" s="40">
        <f t="shared" si="1"/>
        <v>37012</v>
      </c>
      <c r="H22" s="43">
        <v>77.47343137249561</v>
      </c>
      <c r="I22" s="44">
        <f t="shared" si="2"/>
        <v>-0.06257483469754238</v>
      </c>
      <c r="J22" s="45">
        <f t="shared" si="5"/>
        <v>-0.2559743663825274</v>
      </c>
      <c r="K22" s="1"/>
      <c r="L22" s="1"/>
      <c r="M22" s="1"/>
      <c r="N22" s="1"/>
      <c r="O22" s="1"/>
      <c r="P22" s="1"/>
      <c r="Q22" s="1"/>
      <c r="R22" s="1"/>
      <c r="S22" s="1"/>
    </row>
    <row r="23" spans="1:19" ht="14.25">
      <c r="A23" s="40">
        <f t="shared" si="3"/>
        <v>37043</v>
      </c>
      <c r="B23" s="43">
        <v>91.90481146290496</v>
      </c>
      <c r="C23" s="44">
        <f t="shared" si="0"/>
        <v>0.012841276373259358</v>
      </c>
      <c r="D23" s="45">
        <f t="shared" si="4"/>
        <v>-0.061143277853897324</v>
      </c>
      <c r="E23" s="1"/>
      <c r="F23" s="1"/>
      <c r="G23" s="40">
        <f t="shared" si="1"/>
        <v>37043</v>
      </c>
      <c r="H23" s="43">
        <v>73.03390836428743</v>
      </c>
      <c r="I23" s="44">
        <f t="shared" si="2"/>
        <v>-0.05730381279825809</v>
      </c>
      <c r="J23" s="45">
        <f t="shared" si="5"/>
        <v>-0.2436230528561826</v>
      </c>
      <c r="K23" s="1"/>
      <c r="L23" s="1"/>
      <c r="M23" s="1"/>
      <c r="N23" s="1"/>
      <c r="O23" s="1"/>
      <c r="P23" s="1"/>
      <c r="Q23" s="1"/>
      <c r="R23" s="1"/>
      <c r="S23" s="1"/>
    </row>
    <row r="24" spans="1:19" ht="14.25">
      <c r="A24" s="40">
        <f t="shared" si="3"/>
        <v>37073</v>
      </c>
      <c r="B24" s="43">
        <v>76.07826335655315</v>
      </c>
      <c r="C24" s="44">
        <f t="shared" si="0"/>
        <v>-0.17220587099229068</v>
      </c>
      <c r="D24" s="45">
        <f t="shared" si="4"/>
        <v>-0.2541995332209504</v>
      </c>
      <c r="E24" s="1"/>
      <c r="F24" s="1"/>
      <c r="G24" s="40">
        <f t="shared" si="1"/>
        <v>37073</v>
      </c>
      <c r="H24" s="43">
        <v>68.11980056590042</v>
      </c>
      <c r="I24" s="44">
        <f t="shared" si="2"/>
        <v>-0.06728529129066764</v>
      </c>
      <c r="J24" s="45">
        <f t="shared" si="5"/>
        <v>-0.29829625221417644</v>
      </c>
      <c r="K24" s="1"/>
      <c r="L24" s="1"/>
      <c r="M24" s="1"/>
      <c r="N24" s="1"/>
      <c r="O24" s="1"/>
      <c r="P24" s="1"/>
      <c r="Q24" s="1"/>
      <c r="R24" s="1"/>
      <c r="S24" s="1"/>
    </row>
    <row r="25" spans="1:19" ht="14.25">
      <c r="A25" s="40">
        <f t="shared" si="3"/>
        <v>37104</v>
      </c>
      <c r="B25" s="43">
        <v>81.83397837260024</v>
      </c>
      <c r="C25" s="44">
        <f t="shared" si="0"/>
        <v>0.07565518404477764</v>
      </c>
      <c r="D25" s="45">
        <f t="shared" si="4"/>
        <v>-0.15445597976693648</v>
      </c>
      <c r="E25" s="1"/>
      <c r="F25" s="1"/>
      <c r="G25" s="40">
        <f t="shared" si="1"/>
        <v>37104</v>
      </c>
      <c r="H25" s="43">
        <v>64.64907969792955</v>
      </c>
      <c r="I25" s="44">
        <f t="shared" si="2"/>
        <v>-0.0509502499880813</v>
      </c>
      <c r="J25" s="45">
        <f t="shared" si="5"/>
        <v>-0.3318224951853938</v>
      </c>
      <c r="K25" s="1"/>
      <c r="L25" s="1"/>
      <c r="M25" s="1"/>
      <c r="N25" s="1"/>
      <c r="O25" s="1"/>
      <c r="P25" s="1"/>
      <c r="Q25" s="1"/>
      <c r="R25" s="1"/>
      <c r="S25" s="1"/>
    </row>
    <row r="26" spans="1:19" ht="14.25">
      <c r="A26" s="40">
        <f t="shared" si="3"/>
        <v>37135</v>
      </c>
      <c r="B26" s="43">
        <v>71.44389185694438</v>
      </c>
      <c r="C26" s="44">
        <f t="shared" si="0"/>
        <v>-0.12696543321343262</v>
      </c>
      <c r="D26" s="45">
        <f t="shared" si="4"/>
        <v>-0.2446331978922542</v>
      </c>
      <c r="E26" s="1"/>
      <c r="F26" s="1"/>
      <c r="G26" s="40">
        <f t="shared" si="1"/>
        <v>37135</v>
      </c>
      <c r="H26" s="43">
        <v>60.36152261168974</v>
      </c>
      <c r="I26" s="44">
        <f t="shared" si="2"/>
        <v>-0.06632046591031551</v>
      </c>
      <c r="J26" s="45">
        <f t="shared" si="5"/>
        <v>-0.3638582561144432</v>
      </c>
      <c r="K26" s="1"/>
      <c r="L26" s="1"/>
      <c r="M26" s="1"/>
      <c r="N26" s="1"/>
      <c r="O26" s="1"/>
      <c r="P26" s="1"/>
      <c r="Q26" s="1"/>
      <c r="R26" s="1"/>
      <c r="S26" s="1"/>
    </row>
    <row r="27" spans="1:19" ht="14.25">
      <c r="A27" s="40">
        <f t="shared" si="3"/>
        <v>37165</v>
      </c>
      <c r="B27" s="43">
        <v>70.19242948103017</v>
      </c>
      <c r="C27" s="44">
        <f t="shared" si="0"/>
        <v>-0.017516716172462525</v>
      </c>
      <c r="D27" s="45">
        <f t="shared" si="4"/>
        <v>-0.2781380497811315</v>
      </c>
      <c r="E27" s="1"/>
      <c r="F27" s="1"/>
      <c r="G27" s="40">
        <f t="shared" si="1"/>
        <v>37165</v>
      </c>
      <c r="H27" s="43">
        <v>56.58888866645804</v>
      </c>
      <c r="I27" s="44">
        <f t="shared" si="2"/>
        <v>-0.06250064249540795</v>
      </c>
      <c r="J27" s="45">
        <f t="shared" si="5"/>
        <v>-0.3865946194600823</v>
      </c>
      <c r="K27" s="1"/>
      <c r="L27" s="1"/>
      <c r="M27" s="1"/>
      <c r="N27" s="1"/>
      <c r="O27" s="1"/>
      <c r="P27" s="1"/>
      <c r="Q27" s="1"/>
      <c r="R27" s="1"/>
      <c r="S27" s="1"/>
    </row>
    <row r="28" spans="1:19" ht="14.25">
      <c r="A28" s="40">
        <f t="shared" si="3"/>
        <v>37196</v>
      </c>
      <c r="B28" s="43">
        <v>73.58073425469705</v>
      </c>
      <c r="C28" s="44">
        <f t="shared" si="0"/>
        <v>0.0482716554864735</v>
      </c>
      <c r="D28" s="45">
        <f t="shared" si="4"/>
        <v>-0.24135329524989607</v>
      </c>
      <c r="E28" s="1"/>
      <c r="F28" s="1"/>
      <c r="G28" s="40">
        <f t="shared" si="1"/>
        <v>37196</v>
      </c>
      <c r="H28" s="43">
        <v>50.850157813185405</v>
      </c>
      <c r="I28" s="44">
        <f t="shared" si="2"/>
        <v>-0.101410912787092</v>
      </c>
      <c r="J28" s="45">
        <f t="shared" si="5"/>
        <v>-0.4377634749006162</v>
      </c>
      <c r="K28" s="1"/>
      <c r="L28" s="1"/>
      <c r="M28" s="1"/>
      <c r="N28" s="1"/>
      <c r="O28" s="1"/>
      <c r="P28" s="1"/>
      <c r="Q28" s="1"/>
      <c r="R28" s="1"/>
      <c r="S28" s="1"/>
    </row>
    <row r="29" spans="1:19" ht="14.25">
      <c r="A29" s="40">
        <f t="shared" si="3"/>
        <v>37226</v>
      </c>
      <c r="B29" s="43">
        <v>67.85142499764521</v>
      </c>
      <c r="C29" s="44">
        <f t="shared" si="0"/>
        <v>-0.0778642577446977</v>
      </c>
      <c r="D29" s="45">
        <f t="shared" si="4"/>
        <v>-0.27791592721039043</v>
      </c>
      <c r="E29" s="1"/>
      <c r="F29" s="1"/>
      <c r="G29" s="40">
        <f t="shared" si="1"/>
        <v>37226</v>
      </c>
      <c r="H29" s="43">
        <v>44.985947487012204</v>
      </c>
      <c r="I29" s="44">
        <f t="shared" si="2"/>
        <v>-0.11532334565641437</v>
      </c>
      <c r="J29" s="45">
        <f t="shared" si="5"/>
        <v>-0.50885965386659</v>
      </c>
      <c r="K29" s="1"/>
      <c r="L29" s="1"/>
      <c r="M29" s="1"/>
      <c r="N29" s="1"/>
      <c r="O29" s="1"/>
      <c r="P29" s="1"/>
      <c r="Q29" s="1"/>
      <c r="R29" s="1"/>
      <c r="S29" s="1"/>
    </row>
    <row r="30" spans="1:19" ht="14.25">
      <c r="A30" s="40">
        <f t="shared" si="3"/>
        <v>37257</v>
      </c>
      <c r="B30" s="43">
        <v>55.78062822659249</v>
      </c>
      <c r="C30" s="44">
        <f t="shared" si="0"/>
        <v>-0.17790041655678768</v>
      </c>
      <c r="D30" s="45">
        <f t="shared" si="4"/>
        <v>-0.49915106438915163</v>
      </c>
      <c r="E30" s="1"/>
      <c r="F30" s="1"/>
      <c r="G30" s="40">
        <f t="shared" si="1"/>
        <v>37257</v>
      </c>
      <c r="H30" s="43">
        <v>41.48357098143293</v>
      </c>
      <c r="I30" s="44">
        <f t="shared" si="2"/>
        <v>-0.07785490139093845</v>
      </c>
      <c r="J30" s="45">
        <f t="shared" si="5"/>
        <v>-0.5627242793526216</v>
      </c>
      <c r="K30" s="1"/>
      <c r="L30" s="1"/>
      <c r="M30" s="1"/>
      <c r="N30" s="1"/>
      <c r="O30" s="1"/>
      <c r="P30" s="1"/>
      <c r="Q30" s="1"/>
      <c r="R30" s="1"/>
      <c r="S30" s="1"/>
    </row>
    <row r="31" spans="1:19" ht="14.25">
      <c r="A31" s="40">
        <f t="shared" si="3"/>
        <v>37288</v>
      </c>
      <c r="B31" s="43">
        <v>59.05950892427858</v>
      </c>
      <c r="C31" s="44">
        <f t="shared" si="0"/>
        <v>0.05878170974279094</v>
      </c>
      <c r="D31" s="45">
        <f t="shared" si="4"/>
        <v>-0.4544749327066546</v>
      </c>
      <c r="E31" s="1"/>
      <c r="F31" s="1"/>
      <c r="G31" s="40">
        <f t="shared" si="1"/>
        <v>37288</v>
      </c>
      <c r="H31" s="43">
        <v>37.59710999986265</v>
      </c>
      <c r="I31" s="44">
        <f t="shared" si="2"/>
        <v>-0.09368675091422984</v>
      </c>
      <c r="J31" s="45">
        <f t="shared" si="5"/>
        <v>-0.6128647261823091</v>
      </c>
      <c r="K31" s="1"/>
      <c r="L31" s="1"/>
      <c r="M31" s="1"/>
      <c r="N31" s="1"/>
      <c r="O31" s="1"/>
      <c r="P31" s="1"/>
      <c r="Q31" s="1"/>
      <c r="R31" s="1"/>
      <c r="S31" s="1"/>
    </row>
    <row r="32" spans="1:19" ht="14.25">
      <c r="A32" s="40">
        <f t="shared" si="3"/>
        <v>37316</v>
      </c>
      <c r="B32" s="43">
        <v>63.83544147659194</v>
      </c>
      <c r="C32" s="44">
        <f t="shared" si="0"/>
        <v>0.08086644537523464</v>
      </c>
      <c r="D32" s="45">
        <f t="shared" si="4"/>
        <v>-0.40331511283004035</v>
      </c>
      <c r="E32" s="1"/>
      <c r="F32" s="1"/>
      <c r="G32" s="40">
        <f t="shared" si="1"/>
        <v>37316</v>
      </c>
      <c r="H32" s="43">
        <v>35.577821659433276</v>
      </c>
      <c r="I32" s="44">
        <f t="shared" si="2"/>
        <v>-0.05370860527409563</v>
      </c>
      <c r="J32" s="45">
        <f t="shared" si="5"/>
        <v>-0.6123460064273217</v>
      </c>
      <c r="K32" s="1"/>
      <c r="L32" s="1"/>
      <c r="M32" s="1"/>
      <c r="N32" s="1"/>
      <c r="O32" s="1"/>
      <c r="P32" s="1"/>
      <c r="Q32" s="1"/>
      <c r="R32" s="1"/>
      <c r="S32" s="1"/>
    </row>
    <row r="33" spans="1:19" ht="14.25">
      <c r="A33" s="40">
        <f t="shared" si="3"/>
        <v>37347</v>
      </c>
      <c r="B33" s="43">
        <v>68.8137709097788</v>
      </c>
      <c r="C33" s="44">
        <f t="shared" si="0"/>
        <v>0.07798691946091389</v>
      </c>
      <c r="D33" s="45">
        <f t="shared" si="4"/>
        <v>-0.25245390304121046</v>
      </c>
      <c r="E33" s="1"/>
      <c r="F33" s="1"/>
      <c r="G33" s="40">
        <f t="shared" si="1"/>
        <v>37347</v>
      </c>
      <c r="H33" s="43">
        <v>36.24377669507806</v>
      </c>
      <c r="I33" s="44">
        <f t="shared" si="2"/>
        <v>0.018718263361360423</v>
      </c>
      <c r="J33" s="45">
        <f t="shared" si="5"/>
        <v>-0.5614518712071541</v>
      </c>
      <c r="K33" s="1"/>
      <c r="L33" s="1"/>
      <c r="M33" s="1"/>
      <c r="N33" s="1"/>
      <c r="O33" s="1"/>
      <c r="P33" s="1"/>
      <c r="Q33" s="1"/>
      <c r="R33" s="1"/>
      <c r="S33" s="1"/>
    </row>
    <row r="34" spans="1:19" ht="14.25">
      <c r="A34" s="40">
        <f t="shared" si="3"/>
        <v>37377</v>
      </c>
      <c r="B34" s="43">
        <v>75.48700101308955</v>
      </c>
      <c r="C34" s="44">
        <f t="shared" si="0"/>
        <v>0.0969752131744092</v>
      </c>
      <c r="D34" s="45">
        <f t="shared" si="4"/>
        <v>-0.16809197213198346</v>
      </c>
      <c r="E34" s="1"/>
      <c r="F34" s="1"/>
      <c r="G34" s="40">
        <f t="shared" si="1"/>
        <v>37377</v>
      </c>
      <c r="H34" s="43">
        <v>37.66287557185187</v>
      </c>
      <c r="I34" s="44">
        <f t="shared" si="2"/>
        <v>0.03915427712494774</v>
      </c>
      <c r="J34" s="45">
        <f t="shared" si="5"/>
        <v>-0.5138607532333616</v>
      </c>
      <c r="K34" s="1"/>
      <c r="L34" s="1"/>
      <c r="M34" s="1"/>
      <c r="N34" s="1"/>
      <c r="O34" s="1"/>
      <c r="P34" s="1"/>
      <c r="Q34" s="1"/>
      <c r="R34" s="1"/>
      <c r="S34" s="1"/>
    </row>
    <row r="35" spans="1:19" ht="14.25">
      <c r="A35" s="40">
        <f t="shared" si="3"/>
        <v>37408</v>
      </c>
      <c r="B35" s="43">
        <v>71.2500554459609</v>
      </c>
      <c r="C35" s="44">
        <f t="shared" si="0"/>
        <v>-0.056128148029009194</v>
      </c>
      <c r="D35" s="45">
        <f t="shared" si="4"/>
        <v>-0.22474074739036737</v>
      </c>
      <c r="E35" s="1"/>
      <c r="F35" s="1"/>
      <c r="G35" s="40">
        <f t="shared" si="1"/>
        <v>37408</v>
      </c>
      <c r="H35" s="43">
        <v>39.32456496717749</v>
      </c>
      <c r="I35" s="44">
        <f t="shared" si="2"/>
        <v>0.044120088285757836</v>
      </c>
      <c r="J35" s="45">
        <f t="shared" si="5"/>
        <v>-0.46155743478728223</v>
      </c>
      <c r="K35" s="1"/>
      <c r="L35" s="1"/>
      <c r="M35" s="1"/>
      <c r="N35" s="1"/>
      <c r="O35" s="1"/>
      <c r="P35" s="1"/>
      <c r="Q35" s="1"/>
      <c r="R35" s="1"/>
      <c r="S35" s="1"/>
    </row>
    <row r="36" spans="1:19" ht="14.25">
      <c r="A36" s="40">
        <f t="shared" si="3"/>
        <v>37438</v>
      </c>
      <c r="B36" s="43">
        <v>75.44116099881577</v>
      </c>
      <c r="C36" s="44">
        <f t="shared" si="0"/>
        <v>0.05882248830014726</v>
      </c>
      <c r="D36" s="45">
        <f t="shared" si="4"/>
        <v>-0.008374302062489156</v>
      </c>
      <c r="E36" s="1"/>
      <c r="F36" s="1"/>
      <c r="G36" s="40">
        <f t="shared" si="1"/>
        <v>37438</v>
      </c>
      <c r="H36" s="43">
        <v>43.016240077358326</v>
      </c>
      <c r="I36" s="44">
        <f t="shared" si="2"/>
        <v>0.09387707437481178</v>
      </c>
      <c r="J36" s="45">
        <f t="shared" si="5"/>
        <v>-0.36852075725407357</v>
      </c>
      <c r="K36" s="1"/>
      <c r="L36" s="1"/>
      <c r="M36" s="1"/>
      <c r="N36" s="1"/>
      <c r="O36" s="1"/>
      <c r="P36" s="1"/>
      <c r="Q36" s="1"/>
      <c r="R36" s="1"/>
      <c r="S36" s="1"/>
    </row>
    <row r="37" spans="1:19" ht="14.25">
      <c r="A37" s="40">
        <f t="shared" si="3"/>
        <v>37469</v>
      </c>
      <c r="B37" s="43">
        <v>71.64272839160067</v>
      </c>
      <c r="C37" s="44">
        <f t="shared" si="0"/>
        <v>-0.050349604339661874</v>
      </c>
      <c r="D37" s="45">
        <f t="shared" si="4"/>
        <v>-0.12453567801137015</v>
      </c>
      <c r="E37" s="1"/>
      <c r="F37" s="1"/>
      <c r="G37" s="40">
        <f t="shared" si="1"/>
        <v>37469</v>
      </c>
      <c r="H37" s="43">
        <v>43.8016541338219</v>
      </c>
      <c r="I37" s="44">
        <f t="shared" si="2"/>
        <v>0.018258547354467105</v>
      </c>
      <c r="J37" s="45">
        <f t="shared" si="5"/>
        <v>-0.32247056975159555</v>
      </c>
      <c r="K37" s="1"/>
      <c r="L37" s="1"/>
      <c r="M37" s="1"/>
      <c r="N37" s="1"/>
      <c r="O37" s="1"/>
      <c r="P37" s="1"/>
      <c r="Q37" s="1"/>
      <c r="R37" s="1"/>
      <c r="S37" s="1"/>
    </row>
    <row r="38" spans="1:19" ht="14.25">
      <c r="A38" s="40">
        <f t="shared" si="3"/>
        <v>37500</v>
      </c>
      <c r="B38" s="43">
        <v>79.4583681018027</v>
      </c>
      <c r="C38" s="44">
        <f t="shared" si="0"/>
        <v>0.10909187695199969</v>
      </c>
      <c r="D38" s="45">
        <f t="shared" si="4"/>
        <v>0.1121786066876943</v>
      </c>
      <c r="E38" s="1"/>
      <c r="F38" s="1"/>
      <c r="G38" s="40">
        <f t="shared" si="1"/>
        <v>37500</v>
      </c>
      <c r="H38" s="43">
        <v>47.14529404211233</v>
      </c>
      <c r="I38" s="44">
        <f t="shared" si="2"/>
        <v>0.07633592781850237</v>
      </c>
      <c r="J38" s="45">
        <f t="shared" si="5"/>
        <v>-0.21895121258949035</v>
      </c>
      <c r="K38" s="1"/>
      <c r="L38" s="1"/>
      <c r="M38" s="1"/>
      <c r="N38" s="1"/>
      <c r="O38" s="1"/>
      <c r="P38" s="1"/>
      <c r="Q38" s="1"/>
      <c r="R38" s="1"/>
      <c r="S38" s="1"/>
    </row>
    <row r="39" spans="1:19" ht="14.25">
      <c r="A39" s="40">
        <f t="shared" si="3"/>
        <v>37530</v>
      </c>
      <c r="B39" s="43">
        <v>89.01088896818939</v>
      </c>
      <c r="C39" s="44">
        <f t="shared" si="0"/>
        <v>0.12022045121978744</v>
      </c>
      <c r="D39" s="45">
        <f t="shared" si="4"/>
        <v>0.26809813574332814</v>
      </c>
      <c r="E39" s="1"/>
      <c r="F39" s="1"/>
      <c r="G39" s="40">
        <f t="shared" si="1"/>
        <v>37530</v>
      </c>
      <c r="H39" s="43">
        <v>50.92621659427559</v>
      </c>
      <c r="I39" s="44">
        <f t="shared" si="2"/>
        <v>0.08019724193014813</v>
      </c>
      <c r="J39" s="45">
        <f t="shared" si="5"/>
        <v>-0.10006685421159174</v>
      </c>
      <c r="K39" s="1"/>
      <c r="L39" s="1"/>
      <c r="M39" s="1"/>
      <c r="N39" s="1"/>
      <c r="O39" s="1"/>
      <c r="P39" s="1"/>
      <c r="Q39" s="1"/>
      <c r="R39" s="1"/>
      <c r="S39" s="1"/>
    </row>
    <row r="40" spans="1:19" ht="14.25">
      <c r="A40" s="40">
        <f t="shared" si="3"/>
        <v>37561</v>
      </c>
      <c r="B40" s="43">
        <v>89.08881954708751</v>
      </c>
      <c r="C40" s="44">
        <f t="shared" si="0"/>
        <v>0.0008755173642403435</v>
      </c>
      <c r="D40" s="45">
        <f t="shared" si="4"/>
        <v>0.21076285048623986</v>
      </c>
      <c r="E40" s="1"/>
      <c r="F40" s="1"/>
      <c r="G40" s="40">
        <f t="shared" si="1"/>
        <v>37561</v>
      </c>
      <c r="H40" s="43">
        <v>53.74752830743398</v>
      </c>
      <c r="I40" s="44">
        <f t="shared" si="2"/>
        <v>0.05539998652630179</v>
      </c>
      <c r="J40" s="45">
        <f t="shared" si="5"/>
        <v>0.05697859394838084</v>
      </c>
      <c r="K40" s="1"/>
      <c r="L40" s="1"/>
      <c r="M40" s="1"/>
      <c r="N40" s="1"/>
      <c r="O40" s="1"/>
      <c r="P40" s="1"/>
      <c r="Q40" s="1"/>
      <c r="R40" s="1"/>
      <c r="S40" s="1"/>
    </row>
    <row r="41" spans="1:19" ht="14.25">
      <c r="A41" s="40">
        <f t="shared" si="3"/>
        <v>37591</v>
      </c>
      <c r="B41" s="43">
        <v>104.74033410181318</v>
      </c>
      <c r="C41" s="44">
        <f t="shared" si="0"/>
        <v>0.1756843859228949</v>
      </c>
      <c r="D41" s="45">
        <f t="shared" si="4"/>
        <v>0.5436718404285275</v>
      </c>
      <c r="E41" s="1"/>
      <c r="F41" s="1"/>
      <c r="G41" s="40">
        <f t="shared" si="1"/>
        <v>37591</v>
      </c>
      <c r="H41" s="43">
        <v>56.799537568982004</v>
      </c>
      <c r="I41" s="44">
        <f t="shared" si="2"/>
        <v>0.05678417887592219</v>
      </c>
      <c r="J41" s="45">
        <f t="shared" si="5"/>
        <v>0.2626062302095666</v>
      </c>
      <c r="K41" s="1"/>
      <c r="L41" s="1"/>
      <c r="M41" s="1"/>
      <c r="N41" s="1"/>
      <c r="O41" s="1"/>
      <c r="P41" s="1"/>
      <c r="Q41" s="1"/>
      <c r="R41" s="1"/>
      <c r="S41" s="1"/>
    </row>
    <row r="42" spans="1:19" ht="14.25">
      <c r="A42" s="40">
        <f t="shared" si="3"/>
        <v>37622</v>
      </c>
      <c r="B42" s="43">
        <v>102.28469796795723</v>
      </c>
      <c r="C42" s="44">
        <f t="shared" si="0"/>
        <v>-0.02344499046058931</v>
      </c>
      <c r="D42" s="45">
        <f t="shared" si="4"/>
        <v>0.8336956972312243</v>
      </c>
      <c r="E42" s="1"/>
      <c r="F42" s="1"/>
      <c r="G42" s="40">
        <f t="shared" si="1"/>
        <v>37622</v>
      </c>
      <c r="H42" s="43">
        <v>61.332918849849094</v>
      </c>
      <c r="I42" s="44">
        <f t="shared" si="2"/>
        <v>0.07981370051404699</v>
      </c>
      <c r="J42" s="45">
        <f t="shared" si="5"/>
        <v>0.4784869624001333</v>
      </c>
      <c r="K42" s="1"/>
      <c r="L42" s="1"/>
      <c r="M42" s="1"/>
      <c r="N42" s="1"/>
      <c r="O42" s="1"/>
      <c r="P42" s="1"/>
      <c r="Q42" s="1"/>
      <c r="R42" s="1"/>
      <c r="S42" s="1"/>
    </row>
    <row r="43" spans="1:19" ht="14.25">
      <c r="A43" s="40">
        <f t="shared" si="3"/>
        <v>37653</v>
      </c>
      <c r="B43" s="43">
        <v>107.0560182220345</v>
      </c>
      <c r="C43" s="44">
        <f t="shared" si="0"/>
        <v>0.046647449216421215</v>
      </c>
      <c r="D43" s="45">
        <f t="shared" si="4"/>
        <v>0.8126804670742053</v>
      </c>
      <c r="E43" s="1"/>
      <c r="F43" s="1"/>
      <c r="G43" s="40">
        <f t="shared" si="1"/>
        <v>37653</v>
      </c>
      <c r="H43" s="43">
        <v>67.02628140033227</v>
      </c>
      <c r="I43" s="44">
        <f t="shared" si="2"/>
        <v>0.09282719063837903</v>
      </c>
      <c r="J43" s="45">
        <f t="shared" si="5"/>
        <v>0.7827508923046778</v>
      </c>
      <c r="K43" s="1"/>
      <c r="L43" s="1"/>
      <c r="M43" s="1"/>
      <c r="N43" s="1"/>
      <c r="O43" s="1"/>
      <c r="P43" s="1"/>
      <c r="Q43" s="1"/>
      <c r="R43" s="1"/>
      <c r="S43" s="1"/>
    </row>
    <row r="44" spans="1:19" ht="14.25">
      <c r="A44" s="40">
        <f t="shared" si="3"/>
        <v>37681</v>
      </c>
      <c r="B44" s="43">
        <v>106.55439175409845</v>
      </c>
      <c r="C44" s="44">
        <f t="shared" si="0"/>
        <v>-0.004685644733168332</v>
      </c>
      <c r="D44" s="45">
        <f t="shared" si="4"/>
        <v>0.6692042741361988</v>
      </c>
      <c r="E44" s="1"/>
      <c r="F44" s="1"/>
      <c r="G44" s="40">
        <f t="shared" si="1"/>
        <v>37681</v>
      </c>
      <c r="H44" s="43">
        <v>72.45168680349191</v>
      </c>
      <c r="I44" s="44">
        <f t="shared" si="2"/>
        <v>0.08094444880143312</v>
      </c>
      <c r="J44" s="45">
        <f t="shared" si="5"/>
        <v>1.0364284102897492</v>
      </c>
      <c r="K44" s="1"/>
      <c r="L44" s="1"/>
      <c r="M44" s="1"/>
      <c r="N44" s="1"/>
      <c r="O44" s="1"/>
      <c r="P44" s="1"/>
      <c r="Q44" s="1"/>
      <c r="R44" s="1"/>
      <c r="S44" s="1"/>
    </row>
    <row r="45" spans="1:19" ht="14.25">
      <c r="A45" s="40">
        <f t="shared" si="3"/>
        <v>37712</v>
      </c>
      <c r="B45" s="43">
        <v>126.9044604285003</v>
      </c>
      <c r="C45" s="44">
        <f t="shared" si="0"/>
        <v>0.1909829181078228</v>
      </c>
      <c r="D45" s="45">
        <f t="shared" si="4"/>
        <v>0.8441724490710407</v>
      </c>
      <c r="E45" s="1"/>
      <c r="F45" s="1"/>
      <c r="G45" s="40">
        <f t="shared" si="1"/>
        <v>37712</v>
      </c>
      <c r="H45" s="43">
        <v>77.06066576157625</v>
      </c>
      <c r="I45" s="44">
        <f t="shared" si="2"/>
        <v>0.06361451556794119</v>
      </c>
      <c r="J45" s="45">
        <f t="shared" si="5"/>
        <v>1.1261764856872976</v>
      </c>
      <c r="K45" s="1"/>
      <c r="L45" s="1"/>
      <c r="M45" s="1"/>
      <c r="N45" s="1"/>
      <c r="O45" s="1"/>
      <c r="P45" s="1"/>
      <c r="Q45" s="1"/>
      <c r="R45" s="1"/>
      <c r="S45" s="1"/>
    </row>
    <row r="46" spans="1:19" ht="14.25">
      <c r="A46" s="40">
        <f t="shared" si="3"/>
        <v>37742</v>
      </c>
      <c r="B46" s="43">
        <v>136.2503111560468</v>
      </c>
      <c r="C46" s="44">
        <f t="shared" si="0"/>
        <v>0.07364477730719379</v>
      </c>
      <c r="D46" s="45">
        <f t="shared" si="4"/>
        <v>0.804950644845737</v>
      </c>
      <c r="E46" s="1"/>
      <c r="F46" s="1"/>
      <c r="G46" s="40">
        <f t="shared" si="1"/>
        <v>37742</v>
      </c>
      <c r="H46" s="43">
        <v>82.17617268278758</v>
      </c>
      <c r="I46" s="44">
        <f t="shared" si="2"/>
        <v>0.06638285395870552</v>
      </c>
      <c r="J46" s="45">
        <f t="shared" si="5"/>
        <v>1.1818879051339257</v>
      </c>
      <c r="K46" s="1"/>
      <c r="L46" s="1"/>
      <c r="M46" s="1"/>
      <c r="N46" s="1"/>
      <c r="O46" s="1"/>
      <c r="P46" s="1"/>
      <c r="Q46" s="1"/>
      <c r="R46" s="1"/>
      <c r="S46" s="1"/>
    </row>
    <row r="47" spans="1:19" ht="14.25">
      <c r="A47" s="40">
        <f t="shared" si="3"/>
        <v>37773</v>
      </c>
      <c r="B47" s="43">
        <v>134.8312862139283</v>
      </c>
      <c r="C47" s="44">
        <f t="shared" si="0"/>
        <v>-0.010414838175989786</v>
      </c>
      <c r="D47" s="45">
        <f t="shared" si="4"/>
        <v>0.8923674566988955</v>
      </c>
      <c r="E47" s="1"/>
      <c r="F47" s="1"/>
      <c r="G47" s="40">
        <f t="shared" si="1"/>
        <v>37773</v>
      </c>
      <c r="H47" s="43">
        <v>86.22818803228951</v>
      </c>
      <c r="I47" s="44">
        <f t="shared" si="2"/>
        <v>0.04930888379461671</v>
      </c>
      <c r="J47" s="45">
        <f t="shared" si="5"/>
        <v>1.1927308821918423</v>
      </c>
      <c r="K47" s="1"/>
      <c r="L47" s="1"/>
      <c r="M47" s="1"/>
      <c r="N47" s="1"/>
      <c r="O47" s="1"/>
      <c r="P47" s="1"/>
      <c r="Q47" s="1"/>
      <c r="R47" s="1"/>
      <c r="S47" s="1"/>
    </row>
    <row r="48" spans="1:19" ht="14.25">
      <c r="A48" s="40">
        <f t="shared" si="3"/>
        <v>37803</v>
      </c>
      <c r="B48" s="43">
        <v>136.7295458116471</v>
      </c>
      <c r="C48" s="44">
        <f t="shared" si="0"/>
        <v>0.014078776899798735</v>
      </c>
      <c r="D48" s="45">
        <f t="shared" si="4"/>
        <v>0.8123998093533238</v>
      </c>
      <c r="E48" s="1"/>
      <c r="F48" s="1"/>
      <c r="G48" s="40">
        <f t="shared" si="1"/>
        <v>37803</v>
      </c>
      <c r="H48" s="43">
        <v>85.41891513916623</v>
      </c>
      <c r="I48" s="44">
        <f t="shared" si="2"/>
        <v>-0.009385247580759013</v>
      </c>
      <c r="J48" s="45">
        <f t="shared" si="5"/>
        <v>0.9857364331599644</v>
      </c>
      <c r="K48" s="1"/>
      <c r="L48" s="1"/>
      <c r="M48" s="1"/>
      <c r="N48" s="1"/>
      <c r="O48" s="1"/>
      <c r="P48" s="1"/>
      <c r="Q48" s="1"/>
      <c r="R48" s="1"/>
      <c r="S48" s="1"/>
    </row>
    <row r="49" spans="1:19" ht="14.25">
      <c r="A49" s="40">
        <f t="shared" si="3"/>
        <v>37834</v>
      </c>
      <c r="B49" s="43">
        <v>144.6719741740817</v>
      </c>
      <c r="C49" s="44">
        <f t="shared" si="0"/>
        <v>0.058088603419890965</v>
      </c>
      <c r="D49" s="45">
        <f t="shared" si="4"/>
        <v>1.01935321870074</v>
      </c>
      <c r="E49" s="1"/>
      <c r="F49" s="1"/>
      <c r="G49" s="40">
        <f t="shared" si="1"/>
        <v>37834</v>
      </c>
      <c r="H49" s="43">
        <v>87.33077634906921</v>
      </c>
      <c r="I49" s="44">
        <f t="shared" si="2"/>
        <v>0.022382176205213298</v>
      </c>
      <c r="J49" s="45">
        <f t="shared" si="5"/>
        <v>0.9937780450541445</v>
      </c>
      <c r="K49" s="1"/>
      <c r="L49" s="1"/>
      <c r="M49" s="1"/>
      <c r="N49" s="1"/>
      <c r="O49" s="1"/>
      <c r="P49" s="1"/>
      <c r="Q49" s="1"/>
      <c r="R49" s="1"/>
      <c r="S49" s="1"/>
    </row>
    <row r="50" spans="1:19" ht="14.25">
      <c r="A50" s="40">
        <f t="shared" si="3"/>
        <v>37865</v>
      </c>
      <c r="B50" s="43">
        <v>140.54254872842046</v>
      </c>
      <c r="C50" s="44">
        <f t="shared" si="0"/>
        <v>-0.02854336832849438</v>
      </c>
      <c r="D50" s="45">
        <f t="shared" si="4"/>
        <v>0.768757049582949</v>
      </c>
      <c r="E50" s="1"/>
      <c r="F50" s="1"/>
      <c r="G50" s="40">
        <f t="shared" si="1"/>
        <v>37865</v>
      </c>
      <c r="H50" s="43">
        <v>90.58243441639642</v>
      </c>
      <c r="I50" s="44">
        <f t="shared" si="2"/>
        <v>0.03723381611002786</v>
      </c>
      <c r="J50" s="45">
        <f t="shared" si="5"/>
        <v>0.9213462606784052</v>
      </c>
      <c r="K50" s="1"/>
      <c r="L50" s="1"/>
      <c r="M50" s="1"/>
      <c r="N50" s="1"/>
      <c r="O50" s="1"/>
      <c r="P50" s="1"/>
      <c r="Q50" s="1"/>
      <c r="R50" s="1"/>
      <c r="S50" s="1"/>
    </row>
    <row r="51" spans="1:19" ht="14.25">
      <c r="A51" s="40">
        <f t="shared" si="3"/>
        <v>37895</v>
      </c>
      <c r="B51" s="43">
        <v>131.05590002700328</v>
      </c>
      <c r="C51" s="44">
        <f t="shared" si="0"/>
        <v>-0.06750018970944416</v>
      </c>
      <c r="D51" s="45">
        <f t="shared" si="4"/>
        <v>0.47235806254940205</v>
      </c>
      <c r="E51" s="1"/>
      <c r="F51" s="1"/>
      <c r="G51" s="40">
        <f t="shared" si="1"/>
        <v>37895</v>
      </c>
      <c r="H51" s="43">
        <v>96.04963421128626</v>
      </c>
      <c r="I51" s="44">
        <f t="shared" si="2"/>
        <v>0.06035607046900268</v>
      </c>
      <c r="J51" s="45">
        <f t="shared" si="5"/>
        <v>0.8860547795353566</v>
      </c>
      <c r="K51" s="1"/>
      <c r="L51" s="1"/>
      <c r="M51" s="1"/>
      <c r="N51" s="1"/>
      <c r="O51" s="1"/>
      <c r="P51" s="1"/>
      <c r="Q51" s="1"/>
      <c r="R51" s="1"/>
      <c r="S51" s="1"/>
    </row>
    <row r="52" spans="1:19" ht="14.25">
      <c r="A52" s="40">
        <f t="shared" si="3"/>
        <v>37926</v>
      </c>
      <c r="B52" s="43">
        <v>143.67032548710327</v>
      </c>
      <c r="C52" s="44">
        <f t="shared" si="0"/>
        <v>0.09625225157738697</v>
      </c>
      <c r="D52" s="45">
        <f t="shared" si="4"/>
        <v>0.6126639259280671</v>
      </c>
      <c r="E52" s="1"/>
      <c r="F52" s="1"/>
      <c r="G52" s="40">
        <f t="shared" si="1"/>
        <v>37926</v>
      </c>
      <c r="H52" s="43">
        <v>96.887839881716</v>
      </c>
      <c r="I52" s="44">
        <f t="shared" si="2"/>
        <v>0.008726797111854603</v>
      </c>
      <c r="J52" s="45">
        <f t="shared" si="5"/>
        <v>0.8026473576146785</v>
      </c>
      <c r="K52" s="1"/>
      <c r="L52" s="1"/>
      <c r="M52" s="1"/>
      <c r="N52" s="1"/>
      <c r="O52" s="1"/>
      <c r="P52" s="1"/>
      <c r="Q52" s="1"/>
      <c r="R52" s="1"/>
      <c r="S52" s="1"/>
    </row>
    <row r="53" spans="1:19" ht="14.25">
      <c r="A53" s="40">
        <f t="shared" si="3"/>
        <v>37956</v>
      </c>
      <c r="B53" s="43">
        <v>137.47869115059197</v>
      </c>
      <c r="C53" s="44">
        <f t="shared" si="0"/>
        <v>-0.04309612521248933</v>
      </c>
      <c r="D53" s="45">
        <f t="shared" si="4"/>
        <v>0.312566857166556</v>
      </c>
      <c r="E53" s="1"/>
      <c r="F53" s="1"/>
      <c r="G53" s="40">
        <f t="shared" si="1"/>
        <v>37956</v>
      </c>
      <c r="H53" s="43">
        <v>101.17241992076944</v>
      </c>
      <c r="I53" s="44">
        <f t="shared" si="2"/>
        <v>0.044222061760115616</v>
      </c>
      <c r="J53" s="45">
        <f t="shared" si="5"/>
        <v>0.781219077671141</v>
      </c>
      <c r="K53" s="1"/>
      <c r="L53" s="1"/>
      <c r="M53" s="1"/>
      <c r="N53" s="1"/>
      <c r="O53" s="1"/>
      <c r="P53" s="1"/>
      <c r="Q53" s="1"/>
      <c r="R53" s="1"/>
      <c r="S53" s="1"/>
    </row>
    <row r="54" spans="1:19" ht="14.25">
      <c r="A54" s="40">
        <f t="shared" si="3"/>
        <v>37987</v>
      </c>
      <c r="B54" s="43">
        <v>154.85660508955797</v>
      </c>
      <c r="C54" s="44">
        <f t="shared" si="0"/>
        <v>0.1264044179758048</v>
      </c>
      <c r="D54" s="45">
        <f t="shared" si="4"/>
        <v>0.5139762659129127</v>
      </c>
      <c r="E54" s="1"/>
      <c r="F54" s="1"/>
      <c r="G54" s="40">
        <f t="shared" si="1"/>
        <v>37987</v>
      </c>
      <c r="H54" s="43">
        <v>106.55566381516712</v>
      </c>
      <c r="I54" s="44">
        <f t="shared" si="2"/>
        <v>0.053208610593810324</v>
      </c>
      <c r="J54" s="45">
        <f t="shared" si="5"/>
        <v>0.7373323463706195</v>
      </c>
      <c r="K54" s="1"/>
      <c r="L54" s="1"/>
      <c r="M54" s="1"/>
      <c r="N54" s="1"/>
      <c r="O54" s="1"/>
      <c r="P54" s="1"/>
      <c r="Q54" s="1"/>
      <c r="R54" s="1"/>
      <c r="S54" s="1"/>
    </row>
    <row r="55" spans="1:19" ht="14.25">
      <c r="A55" s="40">
        <f t="shared" si="3"/>
        <v>38018</v>
      </c>
      <c r="B55" s="43">
        <v>155.85560497732186</v>
      </c>
      <c r="C55" s="44">
        <f t="shared" si="0"/>
        <v>0.0064511286889321695</v>
      </c>
      <c r="D55" s="45">
        <f t="shared" si="4"/>
        <v>0.4558322602105085</v>
      </c>
      <c r="E55" s="1"/>
      <c r="F55" s="1"/>
      <c r="G55" s="40">
        <f t="shared" si="1"/>
        <v>38018</v>
      </c>
      <c r="H55" s="43">
        <v>108.55215682128238</v>
      </c>
      <c r="I55" s="44">
        <f t="shared" si="2"/>
        <v>0.01873662022863845</v>
      </c>
      <c r="J55" s="45">
        <f t="shared" si="5"/>
        <v>0.6195461623915222</v>
      </c>
      <c r="K55" s="1"/>
      <c r="L55" s="1"/>
      <c r="M55" s="1"/>
      <c r="N55" s="1"/>
      <c r="O55" s="1"/>
      <c r="P55" s="1"/>
      <c r="Q55" s="1"/>
      <c r="R55" s="1"/>
      <c r="S55" s="1"/>
    </row>
    <row r="56" spans="1:19" ht="14.25">
      <c r="A56" s="40">
        <f t="shared" si="3"/>
        <v>38047</v>
      </c>
      <c r="B56" s="43">
        <v>170.06423276100162</v>
      </c>
      <c r="C56" s="44">
        <f t="shared" si="0"/>
        <v>0.09116533079286573</v>
      </c>
      <c r="D56" s="45">
        <f t="shared" si="4"/>
        <v>0.5960321293322982</v>
      </c>
      <c r="E56" s="1"/>
      <c r="F56" s="1"/>
      <c r="G56" s="40">
        <f t="shared" si="1"/>
        <v>38047</v>
      </c>
      <c r="H56" s="43">
        <v>108.3004216751627</v>
      </c>
      <c r="I56" s="44">
        <f t="shared" si="2"/>
        <v>-0.0023190248217189813</v>
      </c>
      <c r="J56" s="45">
        <f t="shared" si="5"/>
        <v>0.494795034502123</v>
      </c>
      <c r="K56" s="1"/>
      <c r="L56" s="1"/>
      <c r="M56" s="1"/>
      <c r="N56" s="1"/>
      <c r="O56" s="1"/>
      <c r="P56" s="1"/>
      <c r="Q56" s="1"/>
      <c r="R56" s="1"/>
      <c r="S56" s="1"/>
    </row>
    <row r="57" spans="1:19" ht="14.25">
      <c r="A57" s="40">
        <f t="shared" si="3"/>
        <v>38078</v>
      </c>
      <c r="B57" s="43">
        <v>162.47783286137175</v>
      </c>
      <c r="C57" s="44">
        <f t="shared" si="0"/>
        <v>-0.04460902669811443</v>
      </c>
      <c r="D57" s="45">
        <f t="shared" si="4"/>
        <v>0.28031617102153766</v>
      </c>
      <c r="E57" s="1"/>
      <c r="F57" s="1"/>
      <c r="G57" s="40">
        <f t="shared" si="1"/>
        <v>38078</v>
      </c>
      <c r="H57" s="43">
        <v>106.48034793121883</v>
      </c>
      <c r="I57" s="44">
        <f t="shared" si="2"/>
        <v>-0.016805786309890942</v>
      </c>
      <c r="J57" s="45">
        <f t="shared" si="5"/>
        <v>0.38177300804364106</v>
      </c>
      <c r="K57" s="1"/>
      <c r="L57" s="1"/>
      <c r="M57" s="1"/>
      <c r="N57" s="1"/>
      <c r="O57" s="1"/>
      <c r="P57" s="1"/>
      <c r="Q57" s="1"/>
      <c r="R57" s="1"/>
      <c r="S57" s="1"/>
    </row>
    <row r="58" spans="1:19" ht="14.25">
      <c r="A58" s="40">
        <f t="shared" si="3"/>
        <v>38108</v>
      </c>
      <c r="B58" s="43">
        <v>165.44612926737915</v>
      </c>
      <c r="C58" s="44">
        <f t="shared" si="0"/>
        <v>0.01826893154428018</v>
      </c>
      <c r="D58" s="45">
        <f t="shared" si="4"/>
        <v>0.21428074448868256</v>
      </c>
      <c r="E58" s="1"/>
      <c r="F58" s="1"/>
      <c r="G58" s="40">
        <f t="shared" si="1"/>
        <v>38108</v>
      </c>
      <c r="H58" s="43">
        <v>102.41954569828123</v>
      </c>
      <c r="I58" s="44">
        <f t="shared" si="2"/>
        <v>-0.03813663564999512</v>
      </c>
      <c r="J58" s="45">
        <f t="shared" si="5"/>
        <v>0.2463411516332857</v>
      </c>
      <c r="K58" s="1"/>
      <c r="L58" s="1"/>
      <c r="M58" s="1"/>
      <c r="N58" s="1"/>
      <c r="O58" s="1"/>
      <c r="P58" s="1"/>
      <c r="Q58" s="1"/>
      <c r="R58" s="1"/>
      <c r="S58" s="1"/>
    </row>
    <row r="59" spans="1:19" ht="14.25">
      <c r="A59" s="40">
        <f t="shared" si="3"/>
        <v>38139</v>
      </c>
      <c r="B59" s="43">
        <v>189.5725076007193</v>
      </c>
      <c r="C59" s="44">
        <f t="shared" si="0"/>
        <v>0.14582618789678217</v>
      </c>
      <c r="D59" s="45">
        <f t="shared" si="4"/>
        <v>0.4059979172781645</v>
      </c>
      <c r="E59" s="1"/>
      <c r="F59" s="1"/>
      <c r="G59" s="40">
        <f t="shared" si="1"/>
        <v>38139</v>
      </c>
      <c r="H59" s="43">
        <v>99.8081934052567</v>
      </c>
      <c r="I59" s="44">
        <f t="shared" si="2"/>
        <v>-0.02549662054465007</v>
      </c>
      <c r="J59" s="45">
        <f t="shared" si="5"/>
        <v>0.15748916546735212</v>
      </c>
      <c r="K59" s="1"/>
      <c r="L59" s="1"/>
      <c r="M59" s="1"/>
      <c r="N59" s="1"/>
      <c r="O59" s="1"/>
      <c r="P59" s="1"/>
      <c r="Q59" s="1"/>
      <c r="R59" s="1"/>
      <c r="S59" s="1"/>
    </row>
    <row r="60" spans="1:19" ht="14.25">
      <c r="A60" s="40">
        <f t="shared" si="3"/>
        <v>38169</v>
      </c>
      <c r="B60" s="43">
        <v>198.0825556944192</v>
      </c>
      <c r="C60" s="44">
        <f t="shared" si="0"/>
        <v>0.044890729153743696</v>
      </c>
      <c r="D60" s="45">
        <f t="shared" si="4"/>
        <v>0.44871801130159106</v>
      </c>
      <c r="E60" s="1"/>
      <c r="F60" s="1"/>
      <c r="G60" s="40">
        <f t="shared" si="1"/>
        <v>38169</v>
      </c>
      <c r="H60" s="43">
        <v>101.0385047799546</v>
      </c>
      <c r="I60" s="44">
        <f t="shared" si="2"/>
        <v>0.01232675728036064</v>
      </c>
      <c r="J60" s="45">
        <f t="shared" si="5"/>
        <v>0.18285867498247443</v>
      </c>
      <c r="K60" s="1"/>
      <c r="L60" s="1"/>
      <c r="M60" s="1"/>
      <c r="N60" s="1"/>
      <c r="O60" s="1"/>
      <c r="P60" s="1"/>
      <c r="Q60" s="1"/>
      <c r="R60" s="1"/>
      <c r="S60" s="1"/>
    </row>
    <row r="61" spans="1:19" ht="14.25">
      <c r="A61" s="40">
        <f t="shared" si="3"/>
        <v>38200</v>
      </c>
      <c r="B61" s="43">
        <v>209.65823613816858</v>
      </c>
      <c r="C61" s="44">
        <f t="shared" si="0"/>
        <v>0.05843866666182918</v>
      </c>
      <c r="D61" s="45">
        <f t="shared" si="4"/>
        <v>0.44919731229968457</v>
      </c>
      <c r="E61" s="1"/>
      <c r="F61" s="1"/>
      <c r="G61" s="40">
        <f t="shared" si="1"/>
        <v>38200</v>
      </c>
      <c r="H61" s="43">
        <v>102.46017354026745</v>
      </c>
      <c r="I61" s="44">
        <f t="shared" si="2"/>
        <v>0.01407056412215341</v>
      </c>
      <c r="J61" s="45">
        <f t="shared" si="5"/>
        <v>0.17324244468782268</v>
      </c>
      <c r="K61" s="1"/>
      <c r="L61" s="1"/>
      <c r="M61" s="1"/>
      <c r="N61" s="1"/>
      <c r="O61" s="1"/>
      <c r="P61" s="1"/>
      <c r="Q61" s="1"/>
      <c r="R61" s="1"/>
      <c r="S61" s="1"/>
    </row>
    <row r="62" spans="1:19" ht="14.25">
      <c r="A62" s="40">
        <f t="shared" si="3"/>
        <v>38231</v>
      </c>
      <c r="B62" s="43">
        <v>226.32393147980258</v>
      </c>
      <c r="C62" s="44">
        <f t="shared" si="0"/>
        <v>0.07948981947292073</v>
      </c>
      <c r="D62" s="45">
        <f t="shared" si="4"/>
        <v>0.6103588096807828</v>
      </c>
      <c r="E62" s="1"/>
      <c r="F62" s="1"/>
      <c r="G62" s="40">
        <f t="shared" si="1"/>
        <v>38231</v>
      </c>
      <c r="H62" s="43">
        <v>103.03258071149979</v>
      </c>
      <c r="I62" s="44">
        <f t="shared" si="2"/>
        <v>0.005586630897198147</v>
      </c>
      <c r="J62" s="45">
        <f t="shared" si="5"/>
        <v>0.13744548129355366</v>
      </c>
      <c r="K62" s="1"/>
      <c r="L62" s="1"/>
      <c r="M62" s="1"/>
      <c r="N62" s="1"/>
      <c r="O62" s="1"/>
      <c r="P62" s="1"/>
      <c r="Q62" s="1"/>
      <c r="R62" s="1"/>
      <c r="S62" s="1"/>
    </row>
    <row r="63" spans="1:19" ht="14.25">
      <c r="A63" s="40">
        <f t="shared" si="3"/>
        <v>38261</v>
      </c>
      <c r="B63" s="43">
        <v>234.5398245144034</v>
      </c>
      <c r="C63" s="44">
        <f t="shared" si="0"/>
        <v>0.03630147718308793</v>
      </c>
      <c r="D63" s="45">
        <f t="shared" si="4"/>
        <v>0.7896166785782088</v>
      </c>
      <c r="E63" s="1"/>
      <c r="F63" s="1"/>
      <c r="G63" s="40">
        <f t="shared" si="1"/>
        <v>38261</v>
      </c>
      <c r="H63" s="43">
        <v>97.28030177432078</v>
      </c>
      <c r="I63" s="44">
        <f t="shared" si="2"/>
        <v>-0.05582970840346023</v>
      </c>
      <c r="J63" s="45">
        <f t="shared" si="5"/>
        <v>0.012812829253751665</v>
      </c>
      <c r="K63" s="1"/>
      <c r="L63" s="1"/>
      <c r="M63" s="1"/>
      <c r="N63" s="1"/>
      <c r="O63" s="1"/>
      <c r="P63" s="1"/>
      <c r="Q63" s="1"/>
      <c r="R63" s="1"/>
      <c r="S63" s="1"/>
    </row>
    <row r="64" spans="1:19" ht="14.25">
      <c r="A64" s="40">
        <f t="shared" si="3"/>
        <v>38292</v>
      </c>
      <c r="B64" s="43">
        <v>223.71775744514605</v>
      </c>
      <c r="C64" s="44">
        <f t="shared" si="0"/>
        <v>-0.04614170361755663</v>
      </c>
      <c r="D64" s="45">
        <f t="shared" si="4"/>
        <v>0.5571605109590173</v>
      </c>
      <c r="E64" s="1"/>
      <c r="F64" s="1"/>
      <c r="G64" s="40">
        <f t="shared" si="1"/>
        <v>38292</v>
      </c>
      <c r="H64" s="43">
        <v>97.29837898580594</v>
      </c>
      <c r="I64" s="44">
        <f t="shared" si="2"/>
        <v>0.00018582602187131958</v>
      </c>
      <c r="J64" s="45">
        <f t="shared" si="5"/>
        <v>0.00423726140030715</v>
      </c>
      <c r="K64" s="1"/>
      <c r="L64" s="1"/>
      <c r="M64" s="1"/>
      <c r="N64" s="1"/>
      <c r="O64" s="1"/>
      <c r="P64" s="1"/>
      <c r="Q64" s="1"/>
      <c r="R64" s="1"/>
      <c r="S64" s="1"/>
    </row>
    <row r="65" spans="1:19" ht="14.25">
      <c r="A65" s="40">
        <f t="shared" si="3"/>
        <v>38322</v>
      </c>
      <c r="B65" s="43">
        <v>235.9209641116684</v>
      </c>
      <c r="C65" s="44">
        <f t="shared" si="0"/>
        <v>0.05454733144960341</v>
      </c>
      <c r="D65" s="45">
        <f t="shared" si="4"/>
        <v>0.7160547728319899</v>
      </c>
      <c r="E65" s="1"/>
      <c r="F65" s="1"/>
      <c r="G65" s="40">
        <f t="shared" si="1"/>
        <v>38322</v>
      </c>
      <c r="H65" s="43">
        <v>97.91216003098965</v>
      </c>
      <c r="I65" s="44">
        <f t="shared" si="2"/>
        <v>0.0063082350557274285</v>
      </c>
      <c r="J65" s="45">
        <f t="shared" si="5"/>
        <v>-0.0322247890515318</v>
      </c>
      <c r="K65" s="1"/>
      <c r="L65" s="1"/>
      <c r="M65" s="1"/>
      <c r="N65" s="1"/>
      <c r="O65" s="1"/>
      <c r="P65" s="1"/>
      <c r="Q65" s="1"/>
      <c r="R65" s="1"/>
      <c r="S65" s="1"/>
    </row>
    <row r="66" spans="1:19" ht="14.25">
      <c r="A66" s="40">
        <f t="shared" si="3"/>
        <v>38353</v>
      </c>
      <c r="B66" s="43">
        <v>234.67646527581243</v>
      </c>
      <c r="C66" s="44">
        <f t="shared" si="0"/>
        <v>-0.0052750667603533525</v>
      </c>
      <c r="D66" s="45">
        <f t="shared" si="4"/>
        <v>0.5154436915370343</v>
      </c>
      <c r="E66" s="1"/>
      <c r="F66" s="1"/>
      <c r="G66" s="40">
        <f t="shared" si="1"/>
        <v>38353</v>
      </c>
      <c r="H66" s="43">
        <v>91.09917283992324</v>
      </c>
      <c r="I66" s="44">
        <f t="shared" si="2"/>
        <v>-0.06958264620972585</v>
      </c>
      <c r="J66" s="45">
        <f t="shared" si="5"/>
        <v>-0.14505555520779184</v>
      </c>
      <c r="K66" s="1"/>
      <c r="L66" s="1"/>
      <c r="M66" s="1"/>
      <c r="N66" s="1"/>
      <c r="O66" s="1"/>
      <c r="P66" s="1"/>
      <c r="Q66" s="1"/>
      <c r="R66" s="1"/>
      <c r="S66" s="1"/>
    </row>
    <row r="67" spans="1:19" ht="14.25">
      <c r="A67" s="40">
        <f t="shared" si="3"/>
        <v>38384</v>
      </c>
      <c r="B67" s="43">
        <v>255.24315789088473</v>
      </c>
      <c r="C67" s="44">
        <f t="shared" si="0"/>
        <v>0.08763849664643837</v>
      </c>
      <c r="D67" s="45">
        <f t="shared" si="4"/>
        <v>0.6376899497969578</v>
      </c>
      <c r="E67" s="1"/>
      <c r="F67" s="1"/>
      <c r="G67" s="40">
        <f t="shared" si="1"/>
        <v>38384</v>
      </c>
      <c r="H67" s="43">
        <v>89.35188985204505</v>
      </c>
      <c r="I67" s="44">
        <f t="shared" si="2"/>
        <v>-0.01918000936131953</v>
      </c>
      <c r="J67" s="45">
        <f t="shared" si="5"/>
        <v>-0.17687596019716295</v>
      </c>
      <c r="K67" s="1"/>
      <c r="L67" s="1"/>
      <c r="M67" s="1"/>
      <c r="N67" s="1"/>
      <c r="O67" s="1"/>
      <c r="P67" s="1"/>
      <c r="Q67" s="1"/>
      <c r="R67" s="1"/>
      <c r="S67" s="1"/>
    </row>
    <row r="68" spans="1:19" ht="14.25">
      <c r="A68" s="40">
        <f t="shared" si="3"/>
        <v>38412</v>
      </c>
      <c r="B68" s="43">
        <v>253.87413243910285</v>
      </c>
      <c r="C68" s="44">
        <f t="shared" si="0"/>
        <v>-0.005363612733419997</v>
      </c>
      <c r="D68" s="45">
        <f t="shared" si="4"/>
        <v>0.4928132054426917</v>
      </c>
      <c r="E68" s="1"/>
      <c r="F68" s="1"/>
      <c r="G68" s="40">
        <f t="shared" si="1"/>
        <v>38412</v>
      </c>
      <c r="H68" s="43">
        <v>89.6680927671447</v>
      </c>
      <c r="I68" s="44">
        <f t="shared" si="2"/>
        <v>0.003538849772771925</v>
      </c>
      <c r="J68" s="45">
        <f t="shared" si="5"/>
        <v>-0.17204299503010229</v>
      </c>
      <c r="K68" s="1"/>
      <c r="L68" s="1"/>
      <c r="M68" s="1"/>
      <c r="N68" s="1"/>
      <c r="O68" s="1"/>
      <c r="P68" s="1"/>
      <c r="Q68" s="1"/>
      <c r="R68" s="1"/>
      <c r="S68" s="1"/>
    </row>
    <row r="69" spans="1:19" ht="14.25">
      <c r="A69" s="40">
        <f t="shared" si="3"/>
        <v>38443</v>
      </c>
      <c r="B69" s="43">
        <v>261.60497153393794</v>
      </c>
      <c r="C69" s="44">
        <f t="shared" si="0"/>
        <v>0.030451464355824034</v>
      </c>
      <c r="D69" s="45">
        <f t="shared" si="4"/>
        <v>0.6100963862383787</v>
      </c>
      <c r="E69" s="1"/>
      <c r="F69" s="1"/>
      <c r="G69" s="40">
        <f t="shared" si="1"/>
        <v>38443</v>
      </c>
      <c r="H69" s="43">
        <v>97.34201868635542</v>
      </c>
      <c r="I69" s="44">
        <f t="shared" si="2"/>
        <v>0.08558145581549072</v>
      </c>
      <c r="J69" s="45">
        <f t="shared" si="5"/>
        <v>-0.08582174478586728</v>
      </c>
      <c r="K69" s="1"/>
      <c r="L69" s="1"/>
      <c r="M69" s="1"/>
      <c r="N69" s="1"/>
      <c r="O69" s="1"/>
      <c r="P69" s="1"/>
      <c r="Q69" s="1"/>
      <c r="R69" s="1"/>
      <c r="S69" s="1"/>
    </row>
    <row r="70" spans="1:19" ht="14.25">
      <c r="A70" s="40">
        <f t="shared" si="3"/>
        <v>38473</v>
      </c>
      <c r="B70" s="43">
        <v>256.11464968639746</v>
      </c>
      <c r="C70" s="44">
        <f t="shared" si="0"/>
        <v>-0.020987069990863028</v>
      </c>
      <c r="D70" s="45">
        <f t="shared" si="4"/>
        <v>0.5480244283774569</v>
      </c>
      <c r="E70" s="1"/>
      <c r="F70" s="1"/>
      <c r="G70" s="40">
        <f t="shared" si="1"/>
        <v>38473</v>
      </c>
      <c r="H70" s="43">
        <v>96.99019271510201</v>
      </c>
      <c r="I70" s="44">
        <f t="shared" si="2"/>
        <v>-0.0036143278719852627</v>
      </c>
      <c r="J70" s="45">
        <f t="shared" si="5"/>
        <v>-0.05301090671866091</v>
      </c>
      <c r="K70" s="1"/>
      <c r="L70" s="1"/>
      <c r="M70" s="1"/>
      <c r="N70" s="1"/>
      <c r="O70" s="1"/>
      <c r="P70" s="1"/>
      <c r="Q70" s="1"/>
      <c r="R70" s="1"/>
      <c r="S70" s="1"/>
    </row>
    <row r="71" spans="1:19" ht="14.25">
      <c r="A71" s="40">
        <f t="shared" si="3"/>
        <v>38504</v>
      </c>
      <c r="B71" s="43">
        <v>268.85663002499115</v>
      </c>
      <c r="C71" s="44">
        <f t="shared" si="0"/>
        <v>0.04975107965981546</v>
      </c>
      <c r="D71" s="45">
        <f t="shared" si="4"/>
        <v>0.4182258462881198</v>
      </c>
      <c r="E71" s="1"/>
      <c r="F71" s="1"/>
      <c r="G71" s="40">
        <f t="shared" si="1"/>
        <v>38504</v>
      </c>
      <c r="H71" s="43">
        <v>100.651723274503</v>
      </c>
      <c r="I71" s="44">
        <f t="shared" si="2"/>
        <v>0.03775155463559423</v>
      </c>
      <c r="J71" s="45">
        <f t="shared" si="5"/>
        <v>0.00845150924454935</v>
      </c>
      <c r="K71" s="1"/>
      <c r="L71" s="1"/>
      <c r="M71" s="1"/>
      <c r="N71" s="1"/>
      <c r="O71" s="1"/>
      <c r="P71" s="1"/>
      <c r="Q71" s="1"/>
      <c r="R71" s="1"/>
      <c r="S71" s="1"/>
    </row>
    <row r="72" spans="1:19" ht="14.25">
      <c r="A72" s="40">
        <f t="shared" si="3"/>
        <v>38534</v>
      </c>
      <c r="B72" s="43">
        <v>263.12596264528133</v>
      </c>
      <c r="C72" s="44">
        <f aca="true" t="shared" si="6" ref="C72:C135">(B72-B71)/B71</f>
        <v>-0.02131495652228152</v>
      </c>
      <c r="D72" s="45">
        <f t="shared" si="4"/>
        <v>0.32836514413315737</v>
      </c>
      <c r="E72" s="1"/>
      <c r="F72" s="1"/>
      <c r="G72" s="40">
        <f aca="true" t="shared" si="7" ref="G72:G135">_XLL.FECHA.MES(G71,1)</f>
        <v>38534</v>
      </c>
      <c r="H72" s="43">
        <v>97.43539597495362</v>
      </c>
      <c r="I72" s="44">
        <f aca="true" t="shared" si="8" ref="I72:I135">(H72-H71)/H71</f>
        <v>-0.0319550147271461</v>
      </c>
      <c r="J72" s="45">
        <f t="shared" si="5"/>
        <v>-0.03566074946227634</v>
      </c>
      <c r="K72" s="1"/>
      <c r="L72" s="1"/>
      <c r="M72" s="1"/>
      <c r="N72" s="1"/>
      <c r="O72" s="1"/>
      <c r="P72" s="1"/>
      <c r="Q72" s="1"/>
      <c r="R72" s="1"/>
      <c r="S72" s="1"/>
    </row>
    <row r="73" spans="1:19" ht="14.25">
      <c r="A73" s="40">
        <f aca="true" t="shared" si="9" ref="A73:A136">_XLL.FECHA.MES(A72,1)</f>
        <v>38565</v>
      </c>
      <c r="B73" s="43">
        <v>263.2770809316685</v>
      </c>
      <c r="C73" s="44">
        <f t="shared" si="6"/>
        <v>0.0005743191772788577</v>
      </c>
      <c r="D73" s="45">
        <f t="shared" si="4"/>
        <v>0.2557440422143212</v>
      </c>
      <c r="E73" s="1"/>
      <c r="F73" s="1"/>
      <c r="G73" s="40">
        <f t="shared" si="7"/>
        <v>38565</v>
      </c>
      <c r="H73" s="43">
        <v>102.13490496888183</v>
      </c>
      <c r="I73" s="44">
        <f t="shared" si="8"/>
        <v>0.04823205106218528</v>
      </c>
      <c r="J73" s="45">
        <f t="shared" si="5"/>
        <v>-0.0031745854037402003</v>
      </c>
      <c r="K73" s="1"/>
      <c r="L73" s="1"/>
      <c r="M73" s="1"/>
      <c r="N73" s="1"/>
      <c r="O73" s="1"/>
      <c r="P73" s="1"/>
      <c r="Q73" s="1"/>
      <c r="R73" s="1"/>
      <c r="S73" s="1"/>
    </row>
    <row r="74" spans="1:19" ht="14.25">
      <c r="A74" s="40">
        <f t="shared" si="9"/>
        <v>38596</v>
      </c>
      <c r="B74" s="43">
        <v>269.5644594047122</v>
      </c>
      <c r="C74" s="44">
        <f t="shared" si="6"/>
        <v>0.023881222211953736</v>
      </c>
      <c r="D74" s="45">
        <f t="shared" si="4"/>
        <v>0.19105592432132365</v>
      </c>
      <c r="E74" s="1"/>
      <c r="F74" s="1"/>
      <c r="G74" s="40">
        <f t="shared" si="7"/>
        <v>38596</v>
      </c>
      <c r="H74" s="43">
        <v>98.20836339833264</v>
      </c>
      <c r="I74" s="44">
        <f t="shared" si="8"/>
        <v>-0.03844465877503404</v>
      </c>
      <c r="J74" s="45">
        <f t="shared" si="5"/>
        <v>-0.046822250591542325</v>
      </c>
      <c r="K74" s="1"/>
      <c r="L74" s="1"/>
      <c r="M74" s="1"/>
      <c r="N74" s="1"/>
      <c r="O74" s="1"/>
      <c r="P74" s="1"/>
      <c r="Q74" s="1"/>
      <c r="R74" s="1"/>
      <c r="S74" s="1"/>
    </row>
    <row r="75" spans="1:19" ht="14.25">
      <c r="A75" s="40">
        <f t="shared" si="9"/>
        <v>38626</v>
      </c>
      <c r="B75" s="43">
        <v>285.94080978310507</v>
      </c>
      <c r="C75" s="44">
        <f t="shared" si="6"/>
        <v>0.06075114803545432</v>
      </c>
      <c r="D75" s="45">
        <f t="shared" si="4"/>
        <v>0.21915674822015174</v>
      </c>
      <c r="E75" s="1"/>
      <c r="F75" s="1"/>
      <c r="G75" s="40">
        <f t="shared" si="7"/>
        <v>38626</v>
      </c>
      <c r="H75" s="43">
        <v>102.06892001625667</v>
      </c>
      <c r="I75" s="44">
        <f t="shared" si="8"/>
        <v>0.03930985594643945</v>
      </c>
      <c r="J75" s="45">
        <f t="shared" si="5"/>
        <v>0.0492249525813041</v>
      </c>
      <c r="K75" s="1"/>
      <c r="L75" s="1"/>
      <c r="M75" s="1"/>
      <c r="N75" s="1"/>
      <c r="O75" s="1"/>
      <c r="P75" s="1"/>
      <c r="Q75" s="1"/>
      <c r="R75" s="1"/>
      <c r="S75" s="1"/>
    </row>
    <row r="76" spans="1:19" ht="14.25">
      <c r="A76" s="40">
        <f t="shared" si="9"/>
        <v>38657</v>
      </c>
      <c r="B76" s="43">
        <v>279.64947719983786</v>
      </c>
      <c r="C76" s="44">
        <f t="shared" si="6"/>
        <v>-0.02200221992810112</v>
      </c>
      <c r="D76" s="45">
        <f t="shared" si="4"/>
        <v>0.2500101931712142</v>
      </c>
      <c r="E76" s="1"/>
      <c r="F76" s="1"/>
      <c r="G76" s="40">
        <f t="shared" si="7"/>
        <v>38657</v>
      </c>
      <c r="H76" s="43">
        <v>107.3562815440642</v>
      </c>
      <c r="I76" s="44">
        <f t="shared" si="8"/>
        <v>0.05180187589880845</v>
      </c>
      <c r="J76" s="45">
        <f t="shared" si="5"/>
        <v>0.103371738184102</v>
      </c>
      <c r="K76" s="1"/>
      <c r="L76" s="1"/>
      <c r="M76" s="1"/>
      <c r="N76" s="1"/>
      <c r="O76" s="1"/>
      <c r="P76" s="1"/>
      <c r="Q76" s="1"/>
      <c r="R76" s="1"/>
      <c r="S76" s="1"/>
    </row>
    <row r="77" spans="1:19" ht="14.25">
      <c r="A77" s="40">
        <f t="shared" si="9"/>
        <v>38687</v>
      </c>
      <c r="B77" s="43">
        <v>282.48857686752285</v>
      </c>
      <c r="C77" s="44">
        <f t="shared" si="6"/>
        <v>0.01015235106503048</v>
      </c>
      <c r="D77" s="45">
        <f t="shared" si="4"/>
        <v>0.1973864973432908</v>
      </c>
      <c r="E77" s="1"/>
      <c r="F77" s="1"/>
      <c r="G77" s="40">
        <f t="shared" si="7"/>
        <v>38687</v>
      </c>
      <c r="H77" s="43">
        <v>110.69999186877553</v>
      </c>
      <c r="I77" s="44">
        <f t="shared" si="8"/>
        <v>0.031145921567140942</v>
      </c>
      <c r="J77" s="45">
        <f t="shared" si="5"/>
        <v>0.1306051447924187</v>
      </c>
      <c r="K77" s="1"/>
      <c r="L77" s="1"/>
      <c r="M77" s="1"/>
      <c r="N77" s="1"/>
      <c r="O77" s="1"/>
      <c r="P77" s="1"/>
      <c r="Q77" s="1"/>
      <c r="R77" s="1"/>
      <c r="S77" s="1"/>
    </row>
    <row r="78" spans="1:19" ht="14.25">
      <c r="A78" s="40">
        <f t="shared" si="9"/>
        <v>38718</v>
      </c>
      <c r="B78" s="43">
        <v>277.5130523415597</v>
      </c>
      <c r="C78" s="44">
        <f t="shared" si="6"/>
        <v>-0.017613188402646345</v>
      </c>
      <c r="D78" s="45">
        <f t="shared" si="4"/>
        <v>0.1825346526137675</v>
      </c>
      <c r="E78" s="1"/>
      <c r="F78" s="1"/>
      <c r="G78" s="40">
        <f t="shared" si="7"/>
        <v>38718</v>
      </c>
      <c r="H78" s="43">
        <v>109.81076623895758</v>
      </c>
      <c r="I78" s="44">
        <f t="shared" si="8"/>
        <v>-0.00803275244023538</v>
      </c>
      <c r="J78" s="45">
        <f t="shared" si="5"/>
        <v>0.20539806033051253</v>
      </c>
      <c r="K78" s="1"/>
      <c r="L78" s="1"/>
      <c r="M78" s="1"/>
      <c r="N78" s="1"/>
      <c r="O78" s="1"/>
      <c r="P78" s="1"/>
      <c r="Q78" s="1"/>
      <c r="R78" s="1"/>
      <c r="S78" s="1"/>
    </row>
    <row r="79" spans="1:19" ht="14.25">
      <c r="A79" s="40">
        <f t="shared" si="9"/>
        <v>38749</v>
      </c>
      <c r="B79" s="43">
        <v>284.7379865087741</v>
      </c>
      <c r="C79" s="44">
        <f t="shared" si="6"/>
        <v>0.026034574252464384</v>
      </c>
      <c r="D79" s="45">
        <f t="shared" si="4"/>
        <v>0.11555580514521871</v>
      </c>
      <c r="E79" s="1"/>
      <c r="F79" s="1"/>
      <c r="G79" s="40">
        <f t="shared" si="7"/>
        <v>38749</v>
      </c>
      <c r="H79" s="43">
        <v>112.34538173402883</v>
      </c>
      <c r="I79" s="44">
        <f t="shared" si="8"/>
        <v>0.023081666596840886</v>
      </c>
      <c r="J79" s="45">
        <f t="shared" si="5"/>
        <v>0.25733638001454673</v>
      </c>
      <c r="K79" s="1"/>
      <c r="L79" s="1"/>
      <c r="M79" s="1"/>
      <c r="N79" s="1"/>
      <c r="O79" s="1"/>
      <c r="P79" s="1"/>
      <c r="Q79" s="1"/>
      <c r="R79" s="1"/>
      <c r="S79" s="1"/>
    </row>
    <row r="80" spans="1:19" ht="14.25">
      <c r="A80" s="40">
        <f t="shared" si="9"/>
        <v>38777</v>
      </c>
      <c r="B80" s="43">
        <v>284.3342164729581</v>
      </c>
      <c r="C80" s="44">
        <f t="shared" si="6"/>
        <v>-0.001418040637172173</v>
      </c>
      <c r="D80" s="45">
        <f t="shared" si="4"/>
        <v>0.11998104628151404</v>
      </c>
      <c r="E80" s="1"/>
      <c r="F80" s="1"/>
      <c r="G80" s="40">
        <f t="shared" si="7"/>
        <v>38777</v>
      </c>
      <c r="H80" s="43">
        <v>109.4121984998538</v>
      </c>
      <c r="I80" s="44">
        <f t="shared" si="8"/>
        <v>-0.026108623148561404</v>
      </c>
      <c r="J80" s="45">
        <f t="shared" si="5"/>
        <v>0.2201909857052691</v>
      </c>
      <c r="K80" s="1"/>
      <c r="L80" s="1"/>
      <c r="M80" s="1"/>
      <c r="N80" s="1"/>
      <c r="O80" s="1"/>
      <c r="P80" s="1"/>
      <c r="Q80" s="1"/>
      <c r="R80" s="1"/>
      <c r="S80" s="1"/>
    </row>
    <row r="81" spans="1:19" ht="14.25">
      <c r="A81" s="40">
        <f t="shared" si="9"/>
        <v>38808</v>
      </c>
      <c r="B81" s="43">
        <v>298.0917730123641</v>
      </c>
      <c r="C81" s="44">
        <f t="shared" si="6"/>
        <v>0.048385159936297946</v>
      </c>
      <c r="D81" s="45">
        <f t="shared" si="4"/>
        <v>0.13947289023019485</v>
      </c>
      <c r="E81" s="1"/>
      <c r="F81" s="1"/>
      <c r="G81" s="40">
        <f t="shared" si="7"/>
        <v>38808</v>
      </c>
      <c r="H81" s="43">
        <v>108.87586424172864</v>
      </c>
      <c r="I81" s="44">
        <f t="shared" si="8"/>
        <v>-0.0049019603433513165</v>
      </c>
      <c r="J81" s="45">
        <f t="shared" si="5"/>
        <v>0.11848784020533094</v>
      </c>
      <c r="K81" s="1"/>
      <c r="L81" s="1"/>
      <c r="M81" s="1"/>
      <c r="N81" s="1"/>
      <c r="O81" s="1"/>
      <c r="P81" s="1"/>
      <c r="Q81" s="1"/>
      <c r="R81" s="1"/>
      <c r="S81" s="1"/>
    </row>
    <row r="82" spans="1:19" ht="14.25">
      <c r="A82" s="40">
        <f t="shared" si="9"/>
        <v>38838</v>
      </c>
      <c r="B82" s="43">
        <v>293.0547113001826</v>
      </c>
      <c r="C82" s="44">
        <f t="shared" si="6"/>
        <v>-0.016897687786816582</v>
      </c>
      <c r="D82" s="45">
        <f t="shared" si="4"/>
        <v>0.14423252109559848</v>
      </c>
      <c r="E82" s="1"/>
      <c r="F82" s="1"/>
      <c r="G82" s="40">
        <f t="shared" si="7"/>
        <v>38838</v>
      </c>
      <c r="H82" s="43">
        <v>103.76835340702479</v>
      </c>
      <c r="I82" s="44">
        <f t="shared" si="8"/>
        <v>-0.04691132300326944</v>
      </c>
      <c r="J82" s="45">
        <f t="shared" si="5"/>
        <v>0.06988501107357192</v>
      </c>
      <c r="K82" s="1"/>
      <c r="L82" s="1"/>
      <c r="M82" s="1"/>
      <c r="N82" s="1"/>
      <c r="O82" s="1"/>
      <c r="P82" s="1"/>
      <c r="Q82" s="1"/>
      <c r="R82" s="1"/>
      <c r="S82" s="1"/>
    </row>
    <row r="83" spans="1:19" ht="14.25">
      <c r="A83" s="40">
        <f t="shared" si="9"/>
        <v>38869</v>
      </c>
      <c r="B83" s="43">
        <v>285.42702699791244</v>
      </c>
      <c r="C83" s="44">
        <f t="shared" si="6"/>
        <v>-0.02602819203427494</v>
      </c>
      <c r="D83" s="45">
        <f aca="true" t="shared" si="10" ref="D83:D146">(B83-B71)/B71</f>
        <v>0.06163283743972024</v>
      </c>
      <c r="E83" s="1"/>
      <c r="F83" s="1"/>
      <c r="G83" s="40">
        <f t="shared" si="7"/>
        <v>38869</v>
      </c>
      <c r="H83" s="43">
        <v>108.03698818693451</v>
      </c>
      <c r="I83" s="44">
        <f t="shared" si="8"/>
        <v>0.04113619075332407</v>
      </c>
      <c r="J83" s="45">
        <f aca="true" t="shared" si="11" ref="J83:J146">(H83-H71)/H71</f>
        <v>0.07337445075123059</v>
      </c>
      <c r="K83" s="1"/>
      <c r="L83" s="1"/>
      <c r="M83" s="1"/>
      <c r="N83" s="1"/>
      <c r="O83" s="1"/>
      <c r="P83" s="1"/>
      <c r="Q83" s="1"/>
      <c r="R83" s="1"/>
      <c r="S83" s="1"/>
    </row>
    <row r="84" spans="1:19" ht="14.25">
      <c r="A84" s="40">
        <f t="shared" si="9"/>
        <v>38899</v>
      </c>
      <c r="B84" s="43">
        <v>299.8209680090528</v>
      </c>
      <c r="C84" s="44">
        <f t="shared" si="6"/>
        <v>0.05042949563163007</v>
      </c>
      <c r="D84" s="45">
        <f t="shared" si="10"/>
        <v>0.1394579424807267</v>
      </c>
      <c r="E84" s="1"/>
      <c r="F84" s="1"/>
      <c r="G84" s="40">
        <f t="shared" si="7"/>
        <v>38899</v>
      </c>
      <c r="H84" s="43">
        <v>105.30768771033038</v>
      </c>
      <c r="I84" s="44">
        <f t="shared" si="8"/>
        <v>-0.02526264867622617</v>
      </c>
      <c r="J84" s="45">
        <f t="shared" si="11"/>
        <v>0.08079498889089941</v>
      </c>
      <c r="K84" s="1"/>
      <c r="L84" s="1"/>
      <c r="M84" s="1"/>
      <c r="N84" s="1"/>
      <c r="O84" s="1"/>
      <c r="P84" s="1"/>
      <c r="Q84" s="1"/>
      <c r="R84" s="1"/>
      <c r="S84" s="1"/>
    </row>
    <row r="85" spans="1:19" ht="14.25">
      <c r="A85" s="40">
        <f t="shared" si="9"/>
        <v>38930</v>
      </c>
      <c r="B85" s="43">
        <v>294.24967537798625</v>
      </c>
      <c r="C85" s="44">
        <f t="shared" si="6"/>
        <v>-0.018582064717029226</v>
      </c>
      <c r="D85" s="45">
        <f t="shared" si="10"/>
        <v>0.1176425776855087</v>
      </c>
      <c r="E85" s="1"/>
      <c r="F85" s="1"/>
      <c r="G85" s="40">
        <f t="shared" si="7"/>
        <v>38930</v>
      </c>
      <c r="H85" s="43">
        <v>102.28514402249482</v>
      </c>
      <c r="I85" s="44">
        <f t="shared" si="8"/>
        <v>-0.028702023124367416</v>
      </c>
      <c r="J85" s="45">
        <f t="shared" si="11"/>
        <v>0.0014709863749201772</v>
      </c>
      <c r="K85" s="1"/>
      <c r="L85" s="1"/>
      <c r="M85" s="1"/>
      <c r="N85" s="1"/>
      <c r="O85" s="1"/>
      <c r="P85" s="1"/>
      <c r="Q85" s="1"/>
      <c r="R85" s="1"/>
      <c r="S85" s="1"/>
    </row>
    <row r="86" spans="1:19" ht="14.25">
      <c r="A86" s="40">
        <f t="shared" si="9"/>
        <v>38961</v>
      </c>
      <c r="B86" s="43">
        <v>288.21585351054364</v>
      </c>
      <c r="C86" s="44">
        <f t="shared" si="6"/>
        <v>-0.020505789376629575</v>
      </c>
      <c r="D86" s="45">
        <f t="shared" si="10"/>
        <v>0.06919085011065601</v>
      </c>
      <c r="E86" s="1"/>
      <c r="F86" s="1"/>
      <c r="G86" s="40">
        <f t="shared" si="7"/>
        <v>38961</v>
      </c>
      <c r="H86" s="43">
        <v>102.46596779355028</v>
      </c>
      <c r="I86" s="44">
        <f t="shared" si="8"/>
        <v>0.001767840020010048</v>
      </c>
      <c r="J86" s="45">
        <f t="shared" si="11"/>
        <v>0.04335276801171015</v>
      </c>
      <c r="K86" s="1"/>
      <c r="L86" s="1"/>
      <c r="M86" s="1"/>
      <c r="N86" s="1"/>
      <c r="O86" s="1"/>
      <c r="P86" s="1"/>
      <c r="Q86" s="1"/>
      <c r="R86" s="1"/>
      <c r="S86" s="1"/>
    </row>
    <row r="87" spans="1:19" ht="14.25">
      <c r="A87" s="40">
        <f t="shared" si="9"/>
        <v>38991</v>
      </c>
      <c r="B87" s="43">
        <v>282.25378096537713</v>
      </c>
      <c r="C87" s="44">
        <f t="shared" si="6"/>
        <v>-0.020686136701180455</v>
      </c>
      <c r="D87" s="45">
        <f t="shared" si="10"/>
        <v>-0.012894377757846668</v>
      </c>
      <c r="E87" s="1"/>
      <c r="F87" s="1"/>
      <c r="G87" s="40">
        <f t="shared" si="7"/>
        <v>38991</v>
      </c>
      <c r="H87" s="43">
        <v>101.94221128812838</v>
      </c>
      <c r="I87" s="44">
        <f t="shared" si="8"/>
        <v>-0.005111516698667909</v>
      </c>
      <c r="J87" s="45">
        <f t="shared" si="11"/>
        <v>-0.0012414036330364964</v>
      </c>
      <c r="K87" s="1"/>
      <c r="L87" s="1"/>
      <c r="M87" s="1"/>
      <c r="N87" s="1"/>
      <c r="O87" s="1"/>
      <c r="P87" s="1"/>
      <c r="Q87" s="1"/>
      <c r="R87" s="1"/>
      <c r="S87" s="1"/>
    </row>
    <row r="88" spans="1:19" ht="14.25">
      <c r="A88" s="40">
        <f t="shared" si="9"/>
        <v>39022</v>
      </c>
      <c r="B88" s="43">
        <v>306.05105155737493</v>
      </c>
      <c r="C88" s="44">
        <f t="shared" si="6"/>
        <v>0.08431160961105748</v>
      </c>
      <c r="D88" s="45">
        <f t="shared" si="10"/>
        <v>0.09440952517379632</v>
      </c>
      <c r="E88" s="1"/>
      <c r="F88" s="1"/>
      <c r="G88" s="40">
        <f t="shared" si="7"/>
        <v>39022</v>
      </c>
      <c r="H88" s="43">
        <v>102.91765272654693</v>
      </c>
      <c r="I88" s="44">
        <f t="shared" si="8"/>
        <v>0.009568572489187814</v>
      </c>
      <c r="J88" s="45">
        <f t="shared" si="11"/>
        <v>-0.041344844974864764</v>
      </c>
      <c r="K88" s="1"/>
      <c r="L88" s="1"/>
      <c r="M88" s="1"/>
      <c r="N88" s="1"/>
      <c r="O88" s="1"/>
      <c r="P88" s="1"/>
      <c r="Q88" s="1"/>
      <c r="R88" s="1"/>
      <c r="S88" s="1"/>
    </row>
    <row r="89" spans="1:19" ht="14.25">
      <c r="A89" s="40">
        <f t="shared" si="9"/>
        <v>39052</v>
      </c>
      <c r="B89" s="43">
        <v>301.52888542908744</v>
      </c>
      <c r="C89" s="44">
        <f t="shared" si="6"/>
        <v>-0.01477585554853005</v>
      </c>
      <c r="D89" s="45">
        <f t="shared" si="10"/>
        <v>0.06740204780207384</v>
      </c>
      <c r="E89" s="1"/>
      <c r="F89" s="1"/>
      <c r="G89" s="40">
        <f t="shared" si="7"/>
        <v>39052</v>
      </c>
      <c r="H89" s="43">
        <v>101.5942862573332</v>
      </c>
      <c r="I89" s="44">
        <f t="shared" si="8"/>
        <v>-0.012858498364026373</v>
      </c>
      <c r="J89" s="45">
        <f t="shared" si="11"/>
        <v>-0.08225570262223951</v>
      </c>
      <c r="K89" s="1"/>
      <c r="L89" s="1"/>
      <c r="M89" s="1"/>
      <c r="N89" s="1"/>
      <c r="O89" s="1"/>
      <c r="P89" s="1"/>
      <c r="Q89" s="1"/>
      <c r="R89" s="1"/>
      <c r="S89" s="1"/>
    </row>
    <row r="90" spans="1:19" ht="14.25">
      <c r="A90" s="40">
        <f t="shared" si="9"/>
        <v>39083</v>
      </c>
      <c r="B90" s="43">
        <v>322.4740002120113</v>
      </c>
      <c r="C90" s="44">
        <f t="shared" si="6"/>
        <v>0.06946304581439393</v>
      </c>
      <c r="D90" s="45">
        <f t="shared" si="10"/>
        <v>0.1620138133723316</v>
      </c>
      <c r="E90" s="1"/>
      <c r="F90" s="1"/>
      <c r="G90" s="40">
        <f t="shared" si="7"/>
        <v>39083</v>
      </c>
      <c r="H90" s="43">
        <v>95.54453317348319</v>
      </c>
      <c r="I90" s="44">
        <f t="shared" si="8"/>
        <v>-0.059548162664643245</v>
      </c>
      <c r="J90" s="45">
        <f t="shared" si="11"/>
        <v>-0.1299165241633034</v>
      </c>
      <c r="K90" s="1"/>
      <c r="L90" s="1"/>
      <c r="M90" s="1"/>
      <c r="N90" s="1"/>
      <c r="O90" s="1"/>
      <c r="P90" s="1"/>
      <c r="Q90" s="1"/>
      <c r="R90" s="1"/>
      <c r="S90" s="1"/>
    </row>
    <row r="91" spans="1:19" ht="14.25">
      <c r="A91" s="40">
        <f t="shared" si="9"/>
        <v>39114</v>
      </c>
      <c r="B91" s="43">
        <v>308.8863387014512</v>
      </c>
      <c r="C91" s="44">
        <f t="shared" si="6"/>
        <v>-0.042135680711086206</v>
      </c>
      <c r="D91" s="45">
        <f t="shared" si="10"/>
        <v>0.08480902913153458</v>
      </c>
      <c r="E91" s="1"/>
      <c r="F91" s="1"/>
      <c r="G91" s="40">
        <f t="shared" si="7"/>
        <v>39114</v>
      </c>
      <c r="H91" s="43">
        <v>93.84768920375224</v>
      </c>
      <c r="I91" s="44">
        <f t="shared" si="8"/>
        <v>-0.017759718043207525</v>
      </c>
      <c r="J91" s="45">
        <f t="shared" si="11"/>
        <v>-0.16465022633568335</v>
      </c>
      <c r="K91" s="1"/>
      <c r="L91" s="1"/>
      <c r="M91" s="1"/>
      <c r="N91" s="1"/>
      <c r="O91" s="1"/>
      <c r="P91" s="1"/>
      <c r="Q91" s="1"/>
      <c r="R91" s="1"/>
      <c r="S91" s="1"/>
    </row>
    <row r="92" spans="1:19" ht="14.25">
      <c r="A92" s="40">
        <f t="shared" si="9"/>
        <v>39142</v>
      </c>
      <c r="B92" s="43">
        <v>324.8971113636123</v>
      </c>
      <c r="C92" s="44">
        <f t="shared" si="6"/>
        <v>0.05183386461657664</v>
      </c>
      <c r="D92" s="45">
        <f t="shared" si="10"/>
        <v>0.14265921067755835</v>
      </c>
      <c r="E92" s="1"/>
      <c r="F92" s="1"/>
      <c r="G92" s="40">
        <f t="shared" si="7"/>
        <v>39142</v>
      </c>
      <c r="H92" s="43">
        <v>96.16639356060591</v>
      </c>
      <c r="I92" s="44">
        <f t="shared" si="8"/>
        <v>0.02470710122461881</v>
      </c>
      <c r="J92" s="45">
        <f t="shared" si="11"/>
        <v>-0.12106332859462274</v>
      </c>
      <c r="K92" s="1"/>
      <c r="L92" s="1"/>
      <c r="M92" s="1"/>
      <c r="N92" s="1"/>
      <c r="O92" s="1"/>
      <c r="P92" s="1"/>
      <c r="Q92" s="1"/>
      <c r="R92" s="1"/>
      <c r="S92" s="1"/>
    </row>
    <row r="93" spans="1:19" ht="14.25">
      <c r="A93" s="40">
        <f t="shared" si="9"/>
        <v>39173</v>
      </c>
      <c r="B93" s="43">
        <v>325.8861852385512</v>
      </c>
      <c r="C93" s="44">
        <f t="shared" si="6"/>
        <v>0.003044267986217923</v>
      </c>
      <c r="D93" s="45">
        <f t="shared" si="10"/>
        <v>0.09324112485665362</v>
      </c>
      <c r="E93" s="1"/>
      <c r="F93" s="1"/>
      <c r="G93" s="40">
        <f t="shared" si="7"/>
        <v>39173</v>
      </c>
      <c r="H93" s="43">
        <v>98.14984254823736</v>
      </c>
      <c r="I93" s="44">
        <f t="shared" si="8"/>
        <v>0.020625178029385495</v>
      </c>
      <c r="J93" s="45">
        <f t="shared" si="11"/>
        <v>-0.09851606476966394</v>
      </c>
      <c r="K93" s="1"/>
      <c r="L93" s="1"/>
      <c r="M93" s="1"/>
      <c r="N93" s="1"/>
      <c r="O93" s="1"/>
      <c r="P93" s="1"/>
      <c r="Q93" s="1"/>
      <c r="R93" s="1"/>
      <c r="S93" s="1"/>
    </row>
    <row r="94" spans="1:19" ht="14.25">
      <c r="A94" s="40">
        <f t="shared" si="9"/>
        <v>39203</v>
      </c>
      <c r="B94" s="43">
        <v>330.5872420788685</v>
      </c>
      <c r="C94" s="44">
        <f t="shared" si="6"/>
        <v>0.014425456043422241</v>
      </c>
      <c r="D94" s="45">
        <f t="shared" si="10"/>
        <v>0.12807345977195525</v>
      </c>
      <c r="E94" s="1"/>
      <c r="F94" s="1"/>
      <c r="G94" s="40">
        <f t="shared" si="7"/>
        <v>39203</v>
      </c>
      <c r="H94" s="43">
        <v>103.88234134976291</v>
      </c>
      <c r="I94" s="44">
        <f t="shared" si="8"/>
        <v>0.05840558326630244</v>
      </c>
      <c r="J94" s="45">
        <f t="shared" si="11"/>
        <v>0.0010984846438779829</v>
      </c>
      <c r="K94" s="1"/>
      <c r="L94" s="1"/>
      <c r="M94" s="1"/>
      <c r="N94" s="1"/>
      <c r="O94" s="1"/>
      <c r="P94" s="1"/>
      <c r="Q94" s="1"/>
      <c r="R94" s="1"/>
      <c r="S94" s="1"/>
    </row>
    <row r="95" spans="1:19" ht="14.25">
      <c r="A95" s="40">
        <f t="shared" si="9"/>
        <v>39234</v>
      </c>
      <c r="B95" s="43">
        <v>333.29902936265484</v>
      </c>
      <c r="C95" s="44">
        <f t="shared" si="6"/>
        <v>0.008202939916052164</v>
      </c>
      <c r="D95" s="45">
        <f t="shared" si="10"/>
        <v>0.16772063552724645</v>
      </c>
      <c r="E95" s="1"/>
      <c r="F95" s="1"/>
      <c r="G95" s="40">
        <f t="shared" si="7"/>
        <v>39234</v>
      </c>
      <c r="H95" s="43">
        <v>101.77320863754338</v>
      </c>
      <c r="I95" s="44">
        <f t="shared" si="8"/>
        <v>-0.02030309179418921</v>
      </c>
      <c r="J95" s="45">
        <f t="shared" si="11"/>
        <v>-0.05797810226394893</v>
      </c>
      <c r="K95" s="1"/>
      <c r="L95" s="1"/>
      <c r="M95" s="1"/>
      <c r="N95" s="1"/>
      <c r="O95" s="1"/>
      <c r="P95" s="1"/>
      <c r="Q95" s="1"/>
      <c r="R95" s="1"/>
      <c r="S95" s="1"/>
    </row>
    <row r="96" spans="1:19" ht="14.25">
      <c r="A96" s="40">
        <f t="shared" si="9"/>
        <v>39264</v>
      </c>
      <c r="B96" s="43">
        <v>353.58244377463876</v>
      </c>
      <c r="C96" s="44">
        <f t="shared" si="6"/>
        <v>0.060856506095353854</v>
      </c>
      <c r="D96" s="45">
        <f t="shared" si="10"/>
        <v>0.17931192779006258</v>
      </c>
      <c r="E96" s="1"/>
      <c r="F96" s="1"/>
      <c r="G96" s="40">
        <f t="shared" si="7"/>
        <v>39264</v>
      </c>
      <c r="H96" s="43">
        <v>105.11275747133114</v>
      </c>
      <c r="I96" s="44">
        <f t="shared" si="8"/>
        <v>0.0328136341429627</v>
      </c>
      <c r="J96" s="45">
        <f t="shared" si="11"/>
        <v>-0.0018510542130166449</v>
      </c>
      <c r="K96" s="1"/>
      <c r="L96" s="1"/>
      <c r="M96" s="1"/>
      <c r="N96" s="1"/>
      <c r="O96" s="1"/>
      <c r="P96" s="1"/>
      <c r="Q96" s="1"/>
      <c r="R96" s="1"/>
      <c r="S96" s="1"/>
    </row>
    <row r="97" spans="1:19" ht="14.25">
      <c r="A97" s="40">
        <f t="shared" si="9"/>
        <v>39295</v>
      </c>
      <c r="B97" s="43">
        <v>363.2817470553299</v>
      </c>
      <c r="C97" s="44">
        <f t="shared" si="6"/>
        <v>0.027431518310544686</v>
      </c>
      <c r="D97" s="45">
        <f t="shared" si="10"/>
        <v>0.23460373095965753</v>
      </c>
      <c r="E97" s="1"/>
      <c r="F97" s="1"/>
      <c r="G97" s="40">
        <f t="shared" si="7"/>
        <v>39295</v>
      </c>
      <c r="H97" s="43">
        <v>100.1525739894222</v>
      </c>
      <c r="I97" s="44">
        <f t="shared" si="8"/>
        <v>-0.047189167149970374</v>
      </c>
      <c r="J97" s="45">
        <f t="shared" si="11"/>
        <v>-0.020849264606829166</v>
      </c>
      <c r="K97" s="1"/>
      <c r="L97" s="1"/>
      <c r="M97" s="1"/>
      <c r="N97" s="1"/>
      <c r="O97" s="1"/>
      <c r="P97" s="1"/>
      <c r="Q97" s="1"/>
      <c r="R97" s="1"/>
      <c r="S97" s="1"/>
    </row>
    <row r="98" spans="1:19" ht="14.25">
      <c r="A98" s="40">
        <f t="shared" si="9"/>
        <v>39326</v>
      </c>
      <c r="B98" s="43">
        <v>374.85172644391713</v>
      </c>
      <c r="C98" s="44">
        <f t="shared" si="6"/>
        <v>0.031848501837404605</v>
      </c>
      <c r="D98" s="45">
        <f t="shared" si="10"/>
        <v>0.30059371085291164</v>
      </c>
      <c r="E98" s="1"/>
      <c r="F98" s="1"/>
      <c r="G98" s="40">
        <f t="shared" si="7"/>
        <v>39326</v>
      </c>
      <c r="H98" s="43">
        <v>105.82567928031604</v>
      </c>
      <c r="I98" s="44">
        <f t="shared" si="8"/>
        <v>0.056644627940296566</v>
      </c>
      <c r="J98" s="45">
        <f t="shared" si="11"/>
        <v>0.032788559549205155</v>
      </c>
      <c r="K98" s="1"/>
      <c r="L98" s="1"/>
      <c r="M98" s="1"/>
      <c r="N98" s="1"/>
      <c r="O98" s="1"/>
      <c r="P98" s="1"/>
      <c r="Q98" s="1"/>
      <c r="R98" s="1"/>
      <c r="S98" s="1"/>
    </row>
    <row r="99" spans="1:19" ht="14.25">
      <c r="A99" s="40">
        <f t="shared" si="9"/>
        <v>39356</v>
      </c>
      <c r="B99" s="43">
        <v>382.7402964380225</v>
      </c>
      <c r="C99" s="44">
        <f t="shared" si="6"/>
        <v>0.021044507568209345</v>
      </c>
      <c r="D99" s="45">
        <f t="shared" si="10"/>
        <v>0.3560147719862488</v>
      </c>
      <c r="E99" s="1"/>
      <c r="F99" s="1"/>
      <c r="G99" s="40">
        <f t="shared" si="7"/>
        <v>39356</v>
      </c>
      <c r="H99" s="43">
        <v>106.01051552498065</v>
      </c>
      <c r="I99" s="44">
        <f t="shared" si="8"/>
        <v>0.0017466105195035535</v>
      </c>
      <c r="J99" s="45">
        <f t="shared" si="11"/>
        <v>0.0399079457414717</v>
      </c>
      <c r="K99" s="1"/>
      <c r="L99" s="1"/>
      <c r="M99" s="1"/>
      <c r="N99" s="1"/>
      <c r="O99" s="1"/>
      <c r="P99" s="1"/>
      <c r="Q99" s="1"/>
      <c r="R99" s="1"/>
      <c r="S99" s="1"/>
    </row>
    <row r="100" spans="1:19" ht="14.25">
      <c r="A100" s="40">
        <f t="shared" si="9"/>
        <v>39387</v>
      </c>
      <c r="B100" s="43">
        <v>372.2037820894024</v>
      </c>
      <c r="C100" s="44">
        <f t="shared" si="6"/>
        <v>-0.02752914821532585</v>
      </c>
      <c r="D100" s="45">
        <f t="shared" si="10"/>
        <v>0.21614933258814803</v>
      </c>
      <c r="E100" s="1"/>
      <c r="F100" s="1"/>
      <c r="G100" s="40">
        <f t="shared" si="7"/>
        <v>39387</v>
      </c>
      <c r="H100" s="43">
        <v>109.565769913832</v>
      </c>
      <c r="I100" s="44">
        <f t="shared" si="8"/>
        <v>0.03353680878962975</v>
      </c>
      <c r="J100" s="45">
        <f t="shared" si="11"/>
        <v>0.0645964711704917</v>
      </c>
      <c r="K100" s="1"/>
      <c r="L100" s="1"/>
      <c r="M100" s="1"/>
      <c r="N100" s="1"/>
      <c r="O100" s="1"/>
      <c r="P100" s="1"/>
      <c r="Q100" s="1"/>
      <c r="R100" s="1"/>
      <c r="S100" s="1"/>
    </row>
    <row r="101" spans="1:19" ht="14.25">
      <c r="A101" s="40">
        <f t="shared" si="9"/>
        <v>39417</v>
      </c>
      <c r="B101" s="43">
        <v>368.52382486451444</v>
      </c>
      <c r="C101" s="44">
        <f t="shared" si="6"/>
        <v>-0.009886942051556194</v>
      </c>
      <c r="D101" s="45">
        <f t="shared" si="10"/>
        <v>0.22218415108088424</v>
      </c>
      <c r="E101" s="1"/>
      <c r="F101" s="1"/>
      <c r="G101" s="40">
        <f t="shared" si="7"/>
        <v>39417</v>
      </c>
      <c r="H101" s="43">
        <v>107.91770481161198</v>
      </c>
      <c r="I101" s="44">
        <f t="shared" si="8"/>
        <v>-0.015041788174501372</v>
      </c>
      <c r="J101" s="45">
        <f t="shared" si="11"/>
        <v>0.06224187193226486</v>
      </c>
      <c r="K101" s="1"/>
      <c r="L101" s="1"/>
      <c r="M101" s="1"/>
      <c r="N101" s="1"/>
      <c r="O101" s="1"/>
      <c r="P101" s="1"/>
      <c r="Q101" s="1"/>
      <c r="R101" s="1"/>
      <c r="S101" s="1"/>
    </row>
    <row r="102" spans="1:19" ht="14.25">
      <c r="A102" s="40">
        <f t="shared" si="9"/>
        <v>39448</v>
      </c>
      <c r="B102" s="43">
        <v>353.81085919713814</v>
      </c>
      <c r="C102" s="44">
        <f t="shared" si="6"/>
        <v>-0.03992405558252693</v>
      </c>
      <c r="D102" s="45">
        <f t="shared" si="10"/>
        <v>0.09717638930432958</v>
      </c>
      <c r="E102" s="1"/>
      <c r="F102" s="1"/>
      <c r="G102" s="40">
        <f t="shared" si="7"/>
        <v>39448</v>
      </c>
      <c r="H102" s="43">
        <v>108.37623842267212</v>
      </c>
      <c r="I102" s="44">
        <f t="shared" si="8"/>
        <v>0.00424891922841186</v>
      </c>
      <c r="J102" s="45">
        <f t="shared" si="11"/>
        <v>0.13430077915488897</v>
      </c>
      <c r="K102" s="1"/>
      <c r="L102" s="1"/>
      <c r="M102" s="1"/>
      <c r="N102" s="1"/>
      <c r="O102" s="1"/>
      <c r="P102" s="1"/>
      <c r="Q102" s="1"/>
      <c r="R102" s="1"/>
      <c r="S102" s="1"/>
    </row>
    <row r="103" spans="1:19" ht="14.25">
      <c r="A103" s="40">
        <f t="shared" si="9"/>
        <v>39479</v>
      </c>
      <c r="B103" s="43">
        <v>374.56643206399787</v>
      </c>
      <c r="C103" s="44">
        <f t="shared" si="6"/>
        <v>0.05866290512947492</v>
      </c>
      <c r="D103" s="45">
        <f t="shared" si="10"/>
        <v>0.21263515129436852</v>
      </c>
      <c r="E103" s="1"/>
      <c r="F103" s="1"/>
      <c r="G103" s="40">
        <f t="shared" si="7"/>
        <v>39479</v>
      </c>
      <c r="H103" s="43">
        <v>103.93876076248448</v>
      </c>
      <c r="I103" s="44">
        <f t="shared" si="8"/>
        <v>-0.04094511605838616</v>
      </c>
      <c r="J103" s="45">
        <f t="shared" si="11"/>
        <v>0.10752605252563614</v>
      </c>
      <c r="K103" s="1"/>
      <c r="L103" s="1"/>
      <c r="M103" s="1"/>
      <c r="N103" s="1"/>
      <c r="O103" s="1"/>
      <c r="P103" s="1"/>
      <c r="Q103" s="1"/>
      <c r="R103" s="1"/>
      <c r="S103" s="1"/>
    </row>
    <row r="104" spans="1:19" ht="14.25">
      <c r="A104" s="40">
        <f t="shared" si="9"/>
        <v>39508</v>
      </c>
      <c r="B104" s="43">
        <v>357.0881821512719</v>
      </c>
      <c r="C104" s="44">
        <f t="shared" si="6"/>
        <v>-0.04666261687256498</v>
      </c>
      <c r="D104" s="45">
        <f t="shared" si="10"/>
        <v>0.09908081562360402</v>
      </c>
      <c r="E104" s="1"/>
      <c r="F104" s="1"/>
      <c r="G104" s="40">
        <f t="shared" si="7"/>
        <v>39508</v>
      </c>
      <c r="H104" s="43">
        <v>98.62023397261224</v>
      </c>
      <c r="I104" s="44">
        <f t="shared" si="8"/>
        <v>-0.051169811443354245</v>
      </c>
      <c r="J104" s="45">
        <f t="shared" si="11"/>
        <v>0.025516610545032778</v>
      </c>
      <c r="K104" s="1"/>
      <c r="L104" s="1"/>
      <c r="M104" s="1"/>
      <c r="N104" s="1"/>
      <c r="O104" s="1"/>
      <c r="P104" s="1"/>
      <c r="Q104" s="1"/>
      <c r="R104" s="1"/>
      <c r="S104" s="1"/>
    </row>
    <row r="105" spans="1:19" ht="14.25">
      <c r="A105" s="40">
        <f t="shared" si="9"/>
        <v>39539</v>
      </c>
      <c r="B105" s="43">
        <v>346.80242233738016</v>
      </c>
      <c r="C105" s="44">
        <f t="shared" si="6"/>
        <v>-0.02880453716481273</v>
      </c>
      <c r="D105" s="45">
        <f t="shared" si="10"/>
        <v>0.06418264426740922</v>
      </c>
      <c r="E105" s="1"/>
      <c r="F105" s="1"/>
      <c r="G105" s="40">
        <f t="shared" si="7"/>
        <v>39539</v>
      </c>
      <c r="H105" s="43">
        <v>96.21727897360792</v>
      </c>
      <c r="I105" s="44">
        <f t="shared" si="8"/>
        <v>-0.024365740195583446</v>
      </c>
      <c r="J105" s="45">
        <f t="shared" si="11"/>
        <v>-0.019689930461983682</v>
      </c>
      <c r="K105" s="1"/>
      <c r="L105" s="1"/>
      <c r="M105" s="1"/>
      <c r="N105" s="1"/>
      <c r="O105" s="1"/>
      <c r="P105" s="1"/>
      <c r="Q105" s="1"/>
      <c r="R105" s="1"/>
      <c r="S105" s="1"/>
    </row>
    <row r="106" spans="1:19" ht="14.25">
      <c r="A106" s="40">
        <f t="shared" si="9"/>
        <v>39569</v>
      </c>
      <c r="B106" s="43">
        <v>341.0436341134126</v>
      </c>
      <c r="C106" s="44">
        <f t="shared" si="6"/>
        <v>-0.016605386390194283</v>
      </c>
      <c r="D106" s="45">
        <f t="shared" si="10"/>
        <v>0.031629750648543016</v>
      </c>
      <c r="E106" s="1"/>
      <c r="F106" s="1"/>
      <c r="G106" s="40">
        <f t="shared" si="7"/>
        <v>39569</v>
      </c>
      <c r="H106" s="43">
        <v>93.1990172564154</v>
      </c>
      <c r="I106" s="44">
        <f t="shared" si="8"/>
        <v>-0.031369227537814855</v>
      </c>
      <c r="J106" s="45">
        <f t="shared" si="11"/>
        <v>-0.10284061713027505</v>
      </c>
      <c r="K106" s="1"/>
      <c r="L106" s="1"/>
      <c r="M106" s="1"/>
      <c r="N106" s="1"/>
      <c r="O106" s="1"/>
      <c r="P106" s="1"/>
      <c r="Q106" s="1"/>
      <c r="R106" s="1"/>
      <c r="S106" s="1"/>
    </row>
    <row r="107" spans="1:19" ht="14.25">
      <c r="A107" s="40">
        <f t="shared" si="9"/>
        <v>39600</v>
      </c>
      <c r="B107" s="43">
        <v>324.10924479235786</v>
      </c>
      <c r="C107" s="44">
        <f t="shared" si="6"/>
        <v>-0.04965461198265119</v>
      </c>
      <c r="D107" s="45">
        <f t="shared" si="10"/>
        <v>-0.02757219121780817</v>
      </c>
      <c r="E107" s="1"/>
      <c r="F107" s="1"/>
      <c r="G107" s="40">
        <f t="shared" si="7"/>
        <v>39600</v>
      </c>
      <c r="H107" s="43">
        <v>86.72224460886126</v>
      </c>
      <c r="I107" s="44">
        <f t="shared" si="8"/>
        <v>-0.0694940015272351</v>
      </c>
      <c r="J107" s="45">
        <f t="shared" si="11"/>
        <v>-0.14788729008520154</v>
      </c>
      <c r="K107" s="1"/>
      <c r="L107" s="1"/>
      <c r="M107" s="1"/>
      <c r="N107" s="1"/>
      <c r="O107" s="1"/>
      <c r="P107" s="1"/>
      <c r="Q107" s="1"/>
      <c r="R107" s="1"/>
      <c r="S107" s="1"/>
    </row>
    <row r="108" spans="1:19" ht="14.25">
      <c r="A108" s="40">
        <f t="shared" si="9"/>
        <v>39630</v>
      </c>
      <c r="B108" s="43">
        <v>313.61520204329287</v>
      </c>
      <c r="C108" s="44">
        <f t="shared" si="6"/>
        <v>-0.03237810373409141</v>
      </c>
      <c r="D108" s="45">
        <f t="shared" si="10"/>
        <v>-0.11303514197333743</v>
      </c>
      <c r="E108" s="1"/>
      <c r="F108" s="1"/>
      <c r="G108" s="40">
        <f t="shared" si="7"/>
        <v>39630</v>
      </c>
      <c r="H108" s="43">
        <v>88.07711008580704</v>
      </c>
      <c r="I108" s="44">
        <f t="shared" si="8"/>
        <v>0.015623044387937067</v>
      </c>
      <c r="J108" s="45">
        <f t="shared" si="11"/>
        <v>-0.16207021674006097</v>
      </c>
      <c r="K108" s="1"/>
      <c r="L108" s="1"/>
      <c r="M108" s="1"/>
      <c r="N108" s="1"/>
      <c r="O108" s="1"/>
      <c r="P108" s="1"/>
      <c r="Q108" s="1"/>
      <c r="R108" s="1"/>
      <c r="S108" s="1"/>
    </row>
    <row r="109" spans="1:19" ht="14.25">
      <c r="A109" s="40">
        <f t="shared" si="9"/>
        <v>39661</v>
      </c>
      <c r="B109" s="43">
        <v>299.8431113623898</v>
      </c>
      <c r="C109" s="44">
        <f t="shared" si="6"/>
        <v>-0.04391397671788222</v>
      </c>
      <c r="D109" s="45">
        <f t="shared" si="10"/>
        <v>-0.17462654319177245</v>
      </c>
      <c r="E109" s="1"/>
      <c r="F109" s="1"/>
      <c r="G109" s="40">
        <f t="shared" si="7"/>
        <v>39661</v>
      </c>
      <c r="H109" s="43">
        <v>81.65564398935012</v>
      </c>
      <c r="I109" s="44">
        <f t="shared" si="8"/>
        <v>-0.07290732053085018</v>
      </c>
      <c r="J109" s="45">
        <f t="shared" si="11"/>
        <v>-0.18468751489128635</v>
      </c>
      <c r="K109" s="1"/>
      <c r="L109" s="1"/>
      <c r="M109" s="1"/>
      <c r="N109" s="1"/>
      <c r="O109" s="1"/>
      <c r="P109" s="1"/>
      <c r="Q109" s="1"/>
      <c r="R109" s="1"/>
      <c r="S109" s="1"/>
    </row>
    <row r="110" spans="1:19" ht="14.25">
      <c r="A110" s="40">
        <f t="shared" si="9"/>
        <v>39692</v>
      </c>
      <c r="B110" s="43">
        <v>287.1844919385606</v>
      </c>
      <c r="C110" s="44">
        <f t="shared" si="6"/>
        <v>-0.042217476220522535</v>
      </c>
      <c r="D110" s="45">
        <f t="shared" si="10"/>
        <v>-0.23387176400926282</v>
      </c>
      <c r="E110" s="1"/>
      <c r="F110" s="1"/>
      <c r="G110" s="40">
        <f t="shared" si="7"/>
        <v>39692</v>
      </c>
      <c r="H110" s="43">
        <v>75.78961577429196</v>
      </c>
      <c r="I110" s="44">
        <f t="shared" si="8"/>
        <v>-0.07183861308868297</v>
      </c>
      <c r="J110" s="45">
        <f t="shared" si="11"/>
        <v>-0.2838258512516904</v>
      </c>
      <c r="K110" s="1"/>
      <c r="L110" s="1"/>
      <c r="M110" s="1"/>
      <c r="N110" s="1"/>
      <c r="O110" s="1"/>
      <c r="P110" s="1"/>
      <c r="Q110" s="1"/>
      <c r="R110" s="1"/>
      <c r="S110" s="1"/>
    </row>
    <row r="111" spans="1:19" ht="14.25">
      <c r="A111" s="40">
        <f t="shared" si="9"/>
        <v>39722</v>
      </c>
      <c r="B111" s="43">
        <v>266.8792916188832</v>
      </c>
      <c r="C111" s="44">
        <f t="shared" si="6"/>
        <v>-0.07070437607063208</v>
      </c>
      <c r="D111" s="45">
        <f t="shared" si="10"/>
        <v>-0.3027144147020871</v>
      </c>
      <c r="E111" s="1"/>
      <c r="F111" s="1"/>
      <c r="G111" s="40">
        <f t="shared" si="7"/>
        <v>39722</v>
      </c>
      <c r="H111" s="43">
        <v>71.44467223731347</v>
      </c>
      <c r="I111" s="44">
        <f t="shared" si="8"/>
        <v>-0.05732900863250329</v>
      </c>
      <c r="J111" s="45">
        <f t="shared" si="11"/>
        <v>-0.3260605150016649</v>
      </c>
      <c r="K111" s="1"/>
      <c r="L111" s="1"/>
      <c r="M111" s="1"/>
      <c r="N111" s="1"/>
      <c r="O111" s="1"/>
      <c r="P111" s="1"/>
      <c r="Q111" s="1"/>
      <c r="R111" s="1"/>
      <c r="S111" s="1"/>
    </row>
    <row r="112" spans="1:19" ht="14.25">
      <c r="A112" s="40">
        <f t="shared" si="9"/>
        <v>39753</v>
      </c>
      <c r="B112" s="43">
        <v>255.8915701593142</v>
      </c>
      <c r="C112" s="44">
        <f t="shared" si="6"/>
        <v>-0.041171127939218344</v>
      </c>
      <c r="D112" s="45">
        <f t="shared" si="10"/>
        <v>-0.3124960506235541</v>
      </c>
      <c r="E112" s="1"/>
      <c r="F112" s="1"/>
      <c r="G112" s="40">
        <f t="shared" si="7"/>
        <v>39753</v>
      </c>
      <c r="H112" s="43">
        <v>64.90721477508995</v>
      </c>
      <c r="I112" s="44">
        <f t="shared" si="8"/>
        <v>-0.0915037784834177</v>
      </c>
      <c r="J112" s="45">
        <f t="shared" si="11"/>
        <v>-0.40759586843467416</v>
      </c>
      <c r="K112" s="1"/>
      <c r="L112" s="1"/>
      <c r="M112" s="1"/>
      <c r="N112" s="1"/>
      <c r="O112" s="1"/>
      <c r="P112" s="1"/>
      <c r="Q112" s="1"/>
      <c r="R112" s="1"/>
      <c r="S112" s="1"/>
    </row>
    <row r="113" spans="1:19" ht="14.25">
      <c r="A113" s="40">
        <f t="shared" si="9"/>
        <v>39783</v>
      </c>
      <c r="B113" s="43">
        <v>248.19544911260164</v>
      </c>
      <c r="C113" s="44">
        <f t="shared" si="6"/>
        <v>-0.030075711528602035</v>
      </c>
      <c r="D113" s="45">
        <f t="shared" si="10"/>
        <v>-0.32651450905827</v>
      </c>
      <c r="E113" s="1"/>
      <c r="F113" s="1"/>
      <c r="G113" s="40">
        <f t="shared" si="7"/>
        <v>39783</v>
      </c>
      <c r="H113" s="43">
        <v>60.385622335996345</v>
      </c>
      <c r="I113" s="44">
        <f t="shared" si="8"/>
        <v>-0.06966240124093112</v>
      </c>
      <c r="J113" s="45">
        <f t="shared" si="11"/>
        <v>-0.44044749245353826</v>
      </c>
      <c r="K113" s="1"/>
      <c r="L113" s="1"/>
      <c r="M113" s="1"/>
      <c r="N113" s="1"/>
      <c r="O113" s="1"/>
      <c r="P113" s="1"/>
      <c r="Q113" s="1"/>
      <c r="R113" s="1"/>
      <c r="S113" s="1"/>
    </row>
    <row r="114" spans="1:19" ht="14.25">
      <c r="A114" s="40">
        <f t="shared" si="9"/>
        <v>39814</v>
      </c>
      <c r="B114" s="43">
        <v>230.30015873693696</v>
      </c>
      <c r="C114" s="44">
        <f t="shared" si="6"/>
        <v>-0.0721016055679003</v>
      </c>
      <c r="D114" s="45">
        <f t="shared" si="10"/>
        <v>-0.3490867994850968</v>
      </c>
      <c r="E114" s="1"/>
      <c r="F114" s="1"/>
      <c r="G114" s="40">
        <f t="shared" si="7"/>
        <v>39814</v>
      </c>
      <c r="H114" s="43">
        <v>55.36420803666081</v>
      </c>
      <c r="I114" s="44">
        <f t="shared" si="8"/>
        <v>-0.083155792804378</v>
      </c>
      <c r="J114" s="45">
        <f t="shared" si="11"/>
        <v>-0.4891480933233911</v>
      </c>
      <c r="K114" s="1"/>
      <c r="L114" s="1"/>
      <c r="M114" s="1"/>
      <c r="N114" s="1"/>
      <c r="O114" s="1"/>
      <c r="P114" s="1"/>
      <c r="Q114" s="1"/>
      <c r="R114" s="1"/>
      <c r="S114" s="1"/>
    </row>
    <row r="115" spans="1:19" ht="14.25">
      <c r="A115" s="40">
        <f t="shared" si="9"/>
        <v>39845</v>
      </c>
      <c r="B115" s="43">
        <v>199.19492234824435</v>
      </c>
      <c r="C115" s="44">
        <f t="shared" si="6"/>
        <v>-0.13506389469849622</v>
      </c>
      <c r="D115" s="45">
        <f t="shared" si="10"/>
        <v>-0.46819868173822315</v>
      </c>
      <c r="E115" s="1"/>
      <c r="F115" s="1"/>
      <c r="G115" s="40">
        <f t="shared" si="7"/>
        <v>39845</v>
      </c>
      <c r="H115" s="43">
        <v>54.49208348372729</v>
      </c>
      <c r="I115" s="44">
        <f t="shared" si="8"/>
        <v>-0.015752497576701923</v>
      </c>
      <c r="J115" s="45">
        <f t="shared" si="11"/>
        <v>-0.47572894766130797</v>
      </c>
      <c r="K115" s="1"/>
      <c r="L115" s="1"/>
      <c r="M115" s="1"/>
      <c r="N115" s="1"/>
      <c r="O115" s="1"/>
      <c r="P115" s="1"/>
      <c r="Q115" s="1"/>
      <c r="R115" s="1"/>
      <c r="S115" s="1"/>
    </row>
    <row r="116" spans="1:19" ht="14.25">
      <c r="A116" s="40">
        <f t="shared" si="9"/>
        <v>39873</v>
      </c>
      <c r="B116" s="43">
        <v>196.24223531575097</v>
      </c>
      <c r="C116" s="44">
        <f t="shared" si="6"/>
        <v>-0.014823103910908483</v>
      </c>
      <c r="D116" s="45">
        <f t="shared" si="10"/>
        <v>-0.45043760862234966</v>
      </c>
      <c r="E116" s="1"/>
      <c r="F116" s="1"/>
      <c r="G116" s="40">
        <f t="shared" si="7"/>
        <v>39873</v>
      </c>
      <c r="H116" s="43">
        <v>54.469225621028436</v>
      </c>
      <c r="I116" s="44">
        <f t="shared" si="8"/>
        <v>-0.0004194712559611051</v>
      </c>
      <c r="J116" s="45">
        <f t="shared" si="11"/>
        <v>-0.4476871182828967</v>
      </c>
      <c r="K116" s="1"/>
      <c r="L116" s="1"/>
      <c r="M116" s="1"/>
      <c r="N116" s="1"/>
      <c r="O116" s="1"/>
      <c r="P116" s="1"/>
      <c r="Q116" s="1"/>
      <c r="R116" s="1"/>
      <c r="S116" s="1"/>
    </row>
    <row r="117" spans="1:19" ht="14.25">
      <c r="A117" s="40">
        <f t="shared" si="9"/>
        <v>39904</v>
      </c>
      <c r="B117" s="43">
        <v>179.99611429874966</v>
      </c>
      <c r="C117" s="44">
        <f t="shared" si="6"/>
        <v>-0.08278605770496619</v>
      </c>
      <c r="D117" s="45">
        <f t="shared" si="10"/>
        <v>-0.4809836878139108</v>
      </c>
      <c r="E117" s="1"/>
      <c r="F117" s="1"/>
      <c r="G117" s="40">
        <f t="shared" si="7"/>
        <v>39904</v>
      </c>
      <c r="H117" s="43">
        <v>50.679725112898666</v>
      </c>
      <c r="I117" s="44">
        <f t="shared" si="8"/>
        <v>-0.06957140412634748</v>
      </c>
      <c r="J117" s="45">
        <f t="shared" si="11"/>
        <v>-0.4732783378045855</v>
      </c>
      <c r="K117" s="1"/>
      <c r="L117" s="1"/>
      <c r="M117" s="1"/>
      <c r="N117" s="1"/>
      <c r="O117" s="1"/>
      <c r="P117" s="1"/>
      <c r="Q117" s="1"/>
      <c r="R117" s="1"/>
      <c r="S117" s="1"/>
    </row>
    <row r="118" spans="1:19" ht="14.25">
      <c r="A118" s="40">
        <f t="shared" si="9"/>
        <v>39934</v>
      </c>
      <c r="B118" s="43">
        <v>188.55956691856076</v>
      </c>
      <c r="C118" s="44">
        <f t="shared" si="6"/>
        <v>0.04757576380564448</v>
      </c>
      <c r="D118" s="45">
        <f t="shared" si="10"/>
        <v>-0.4471101405873007</v>
      </c>
      <c r="E118" s="1"/>
      <c r="F118" s="1"/>
      <c r="G118" s="40">
        <f t="shared" si="7"/>
        <v>39934</v>
      </c>
      <c r="H118" s="43">
        <v>50.829028931278955</v>
      </c>
      <c r="I118" s="44">
        <f t="shared" si="8"/>
        <v>0.0029460266023086557</v>
      </c>
      <c r="J118" s="45">
        <f t="shared" si="11"/>
        <v>-0.4546184023439355</v>
      </c>
      <c r="K118" s="1"/>
      <c r="L118" s="1"/>
      <c r="M118" s="1"/>
      <c r="N118" s="1"/>
      <c r="O118" s="1"/>
      <c r="P118" s="1"/>
      <c r="Q118" s="1"/>
      <c r="R118" s="1"/>
      <c r="S118" s="1"/>
    </row>
    <row r="119" spans="1:19" ht="14.25">
      <c r="A119" s="40">
        <f t="shared" si="9"/>
        <v>39965</v>
      </c>
      <c r="B119" s="43">
        <v>191.75447526921928</v>
      </c>
      <c r="C119" s="44">
        <f t="shared" si="6"/>
        <v>0.016943761607377945</v>
      </c>
      <c r="D119" s="45">
        <f t="shared" si="10"/>
        <v>-0.40836468459248143</v>
      </c>
      <c r="E119" s="1"/>
      <c r="F119" s="1"/>
      <c r="G119" s="40">
        <f t="shared" si="7"/>
        <v>39965</v>
      </c>
      <c r="H119" s="43">
        <v>51.51497939581908</v>
      </c>
      <c r="I119" s="44">
        <f t="shared" si="8"/>
        <v>0.01349525023323847</v>
      </c>
      <c r="J119" s="45">
        <f t="shared" si="11"/>
        <v>-0.40597732879073456</v>
      </c>
      <c r="K119" s="1"/>
      <c r="L119" s="1"/>
      <c r="M119" s="1"/>
      <c r="N119" s="1"/>
      <c r="O119" s="1"/>
      <c r="P119" s="1"/>
      <c r="Q119" s="1"/>
      <c r="R119" s="1"/>
      <c r="S119" s="1"/>
    </row>
    <row r="120" spans="1:19" ht="14.25">
      <c r="A120" s="40">
        <f t="shared" si="9"/>
        <v>39995</v>
      </c>
      <c r="B120" s="43">
        <v>188.57095639077988</v>
      </c>
      <c r="C120" s="44">
        <f t="shared" si="6"/>
        <v>-0.016602057782327147</v>
      </c>
      <c r="D120" s="45">
        <f t="shared" si="10"/>
        <v>-0.39871869997950965</v>
      </c>
      <c r="E120" s="1"/>
      <c r="F120" s="1"/>
      <c r="G120" s="40">
        <f t="shared" si="7"/>
        <v>39995</v>
      </c>
      <c r="H120" s="43">
        <v>48.96340246929297</v>
      </c>
      <c r="I120" s="44">
        <f t="shared" si="8"/>
        <v>-0.04953077641594076</v>
      </c>
      <c r="J120" s="45">
        <f t="shared" si="11"/>
        <v>-0.44408482043073916</v>
      </c>
      <c r="K120" s="1"/>
      <c r="L120" s="1"/>
      <c r="M120" s="1"/>
      <c r="N120" s="1"/>
      <c r="O120" s="1"/>
      <c r="P120" s="1"/>
      <c r="Q120" s="1"/>
      <c r="R120" s="1"/>
      <c r="S120" s="1"/>
    </row>
    <row r="121" spans="1:19" ht="14.25">
      <c r="A121" s="40">
        <f t="shared" si="9"/>
        <v>40026</v>
      </c>
      <c r="B121" s="43">
        <v>184.67683109490994</v>
      </c>
      <c r="C121" s="44">
        <f t="shared" si="6"/>
        <v>-0.020650716156946546</v>
      </c>
      <c r="D121" s="45">
        <f t="shared" si="10"/>
        <v>-0.38408846461138174</v>
      </c>
      <c r="E121" s="1"/>
      <c r="F121" s="1"/>
      <c r="G121" s="40">
        <f t="shared" si="7"/>
        <v>40026</v>
      </c>
      <c r="H121" s="43">
        <v>52.59173961936661</v>
      </c>
      <c r="I121" s="44">
        <f t="shared" si="8"/>
        <v>0.07410304364262917</v>
      </c>
      <c r="J121" s="45">
        <f t="shared" si="11"/>
        <v>-0.3559325840816852</v>
      </c>
      <c r="K121" s="1"/>
      <c r="L121" s="1"/>
      <c r="M121" s="1"/>
      <c r="N121" s="1"/>
      <c r="O121" s="1"/>
      <c r="P121" s="1"/>
      <c r="Q121" s="1"/>
      <c r="R121" s="1"/>
      <c r="S121" s="1"/>
    </row>
    <row r="122" spans="1:19" ht="14.25">
      <c r="A122" s="40">
        <f t="shared" si="9"/>
        <v>40057</v>
      </c>
      <c r="B122" s="43">
        <v>187.45816288549563</v>
      </c>
      <c r="C122" s="44">
        <f t="shared" si="6"/>
        <v>0.015060534524529975</v>
      </c>
      <c r="D122" s="45">
        <f t="shared" si="10"/>
        <v>-0.3472552726642361</v>
      </c>
      <c r="E122" s="1"/>
      <c r="F122" s="1"/>
      <c r="G122" s="40">
        <f t="shared" si="7"/>
        <v>40057</v>
      </c>
      <c r="H122" s="43">
        <v>53.84287912350203</v>
      </c>
      <c r="I122" s="44">
        <f t="shared" si="8"/>
        <v>0.023789658094418662</v>
      </c>
      <c r="J122" s="45">
        <f t="shared" si="11"/>
        <v>-0.2895744545816041</v>
      </c>
      <c r="K122" s="1"/>
      <c r="L122" s="1"/>
      <c r="M122" s="1"/>
      <c r="N122" s="1"/>
      <c r="O122" s="1"/>
      <c r="P122" s="1"/>
      <c r="Q122" s="1"/>
      <c r="R122" s="1"/>
      <c r="S122" s="1"/>
    </row>
    <row r="123" spans="1:19" ht="14.25">
      <c r="A123" s="40">
        <f t="shared" si="9"/>
        <v>40087</v>
      </c>
      <c r="B123" s="43">
        <v>189.50716972061713</v>
      </c>
      <c r="C123" s="44">
        <f t="shared" si="6"/>
        <v>0.010930475384916101</v>
      </c>
      <c r="D123" s="45">
        <f t="shared" si="10"/>
        <v>-0.2899142958186403</v>
      </c>
      <c r="E123" s="1"/>
      <c r="F123" s="1"/>
      <c r="G123" s="40">
        <f t="shared" si="7"/>
        <v>40087</v>
      </c>
      <c r="H123" s="43">
        <v>50.907905712433845</v>
      </c>
      <c r="I123" s="44">
        <f t="shared" si="8"/>
        <v>-0.054509964155818894</v>
      </c>
      <c r="J123" s="45">
        <f t="shared" si="11"/>
        <v>-0.2874499368779226</v>
      </c>
      <c r="K123" s="1"/>
      <c r="L123" s="1"/>
      <c r="M123" s="1"/>
      <c r="N123" s="1"/>
      <c r="O123" s="1"/>
      <c r="P123" s="1"/>
      <c r="Q123" s="1"/>
      <c r="R123" s="1"/>
      <c r="S123" s="1"/>
    </row>
    <row r="124" spans="1:19" ht="14.25">
      <c r="A124" s="40">
        <f t="shared" si="9"/>
        <v>40118</v>
      </c>
      <c r="B124" s="43">
        <v>195.1304669336243</v>
      </c>
      <c r="C124" s="44">
        <f t="shared" si="6"/>
        <v>0.02967326893909801</v>
      </c>
      <c r="D124" s="45">
        <f t="shared" si="10"/>
        <v>-0.2374486318086249</v>
      </c>
      <c r="E124" s="1"/>
      <c r="F124" s="1"/>
      <c r="G124" s="40">
        <f t="shared" si="7"/>
        <v>40118</v>
      </c>
      <c r="H124" s="43">
        <v>52.562488597869276</v>
      </c>
      <c r="I124" s="44">
        <f t="shared" si="8"/>
        <v>0.032501491905437246</v>
      </c>
      <c r="J124" s="45">
        <f t="shared" si="11"/>
        <v>-0.19019035433882658</v>
      </c>
      <c r="K124" s="1"/>
      <c r="L124" s="1"/>
      <c r="M124" s="1"/>
      <c r="N124" s="1"/>
      <c r="O124" s="1"/>
      <c r="P124" s="1"/>
      <c r="Q124" s="1"/>
      <c r="R124" s="1"/>
      <c r="S124" s="1"/>
    </row>
    <row r="125" spans="1:19" ht="14.25">
      <c r="A125" s="40">
        <f t="shared" si="9"/>
        <v>40148</v>
      </c>
      <c r="B125" s="43">
        <v>204.8527572438001</v>
      </c>
      <c r="C125" s="44">
        <f t="shared" si="6"/>
        <v>0.049824563344497926</v>
      </c>
      <c r="D125" s="45">
        <f t="shared" si="10"/>
        <v>-0.17463129168471478</v>
      </c>
      <c r="E125" s="1"/>
      <c r="F125" s="1"/>
      <c r="G125" s="40">
        <f t="shared" si="7"/>
        <v>40148</v>
      </c>
      <c r="H125" s="43">
        <v>54.45166584130625</v>
      </c>
      <c r="I125" s="44">
        <f t="shared" si="8"/>
        <v>0.03594154869435838</v>
      </c>
      <c r="J125" s="45">
        <f t="shared" si="11"/>
        <v>-0.09826770454848513</v>
      </c>
      <c r="K125" s="1"/>
      <c r="L125" s="1"/>
      <c r="M125" s="1"/>
      <c r="N125" s="1"/>
      <c r="O125" s="1"/>
      <c r="P125" s="1"/>
      <c r="Q125" s="1"/>
      <c r="R125" s="1"/>
      <c r="S125" s="1"/>
    </row>
    <row r="126" spans="1:19" ht="14.25">
      <c r="A126" s="40">
        <f t="shared" si="9"/>
        <v>40179</v>
      </c>
      <c r="B126" s="43">
        <v>203.17729351238557</v>
      </c>
      <c r="C126" s="44">
        <f t="shared" si="6"/>
        <v>-0.00817886834405909</v>
      </c>
      <c r="D126" s="45">
        <f t="shared" si="10"/>
        <v>-0.11777180429794144</v>
      </c>
      <c r="E126" s="1"/>
      <c r="F126" s="1"/>
      <c r="G126" s="40">
        <f t="shared" si="7"/>
        <v>40179</v>
      </c>
      <c r="H126" s="43">
        <v>61.47767441673791</v>
      </c>
      <c r="I126" s="44">
        <f t="shared" si="8"/>
        <v>0.12903202256306054</v>
      </c>
      <c r="J126" s="45">
        <f t="shared" si="11"/>
        <v>0.11042271888056111</v>
      </c>
      <c r="K126" s="1"/>
      <c r="L126" s="1"/>
      <c r="M126" s="1"/>
      <c r="N126" s="1"/>
      <c r="O126" s="1"/>
      <c r="P126" s="1"/>
      <c r="Q126" s="1"/>
      <c r="R126" s="1"/>
      <c r="S126" s="1"/>
    </row>
    <row r="127" spans="1:19" ht="14.25">
      <c r="A127" s="40">
        <f t="shared" si="9"/>
        <v>40210</v>
      </c>
      <c r="B127" s="43">
        <v>212.04619969748794</v>
      </c>
      <c r="C127" s="44">
        <f t="shared" si="6"/>
        <v>0.04365106962388845</v>
      </c>
      <c r="D127" s="45">
        <f t="shared" si="10"/>
        <v>0.06451608905359658</v>
      </c>
      <c r="E127" s="1"/>
      <c r="F127" s="1"/>
      <c r="G127" s="40">
        <f t="shared" si="7"/>
        <v>40210</v>
      </c>
      <c r="H127" s="43">
        <v>63.96345751885065</v>
      </c>
      <c r="I127" s="44">
        <f t="shared" si="8"/>
        <v>0.04043391565631444</v>
      </c>
      <c r="J127" s="45">
        <f t="shared" si="11"/>
        <v>0.17381192697379155</v>
      </c>
      <c r="K127" s="1"/>
      <c r="L127" s="1"/>
      <c r="M127" s="1"/>
      <c r="N127" s="1"/>
      <c r="O127" s="1"/>
      <c r="P127" s="1"/>
      <c r="Q127" s="1"/>
      <c r="R127" s="1"/>
      <c r="S127" s="1"/>
    </row>
    <row r="128" spans="1:19" ht="14.25">
      <c r="A128" s="40">
        <f t="shared" si="9"/>
        <v>40238</v>
      </c>
      <c r="B128" s="43">
        <v>211.48579138394564</v>
      </c>
      <c r="C128" s="44">
        <f t="shared" si="6"/>
        <v>-0.0026428595010983156</v>
      </c>
      <c r="D128" s="45">
        <f t="shared" si="10"/>
        <v>0.07767724436927656</v>
      </c>
      <c r="E128" s="1"/>
      <c r="F128" s="1"/>
      <c r="G128" s="40">
        <f t="shared" si="7"/>
        <v>40238</v>
      </c>
      <c r="H128" s="43">
        <v>65.15911168585882</v>
      </c>
      <c r="I128" s="44">
        <f t="shared" si="8"/>
        <v>0.01869276948726222</v>
      </c>
      <c r="J128" s="45">
        <f t="shared" si="11"/>
        <v>0.19625551755050905</v>
      </c>
      <c r="K128" s="1"/>
      <c r="L128" s="1"/>
      <c r="M128" s="1"/>
      <c r="N128" s="1"/>
      <c r="O128" s="1"/>
      <c r="P128" s="1"/>
      <c r="Q128" s="1"/>
      <c r="R128" s="1"/>
      <c r="S128" s="1"/>
    </row>
    <row r="129" spans="1:19" ht="14.25">
      <c r="A129" s="40">
        <f t="shared" si="9"/>
        <v>40269</v>
      </c>
      <c r="B129" s="43">
        <v>226.1454752008425</v>
      </c>
      <c r="C129" s="44">
        <f t="shared" si="6"/>
        <v>0.06931758261850639</v>
      </c>
      <c r="D129" s="45">
        <f t="shared" si="10"/>
        <v>0.25639087311349484</v>
      </c>
      <c r="E129" s="1"/>
      <c r="F129" s="1"/>
      <c r="G129" s="40">
        <f t="shared" si="7"/>
        <v>40269</v>
      </c>
      <c r="H129" s="43">
        <v>60.825217239089405</v>
      </c>
      <c r="I129" s="44">
        <f t="shared" si="8"/>
        <v>-0.06651248512508463</v>
      </c>
      <c r="J129" s="45">
        <f t="shared" si="11"/>
        <v>0.20018838112459642</v>
      </c>
      <c r="K129" s="1"/>
      <c r="L129" s="1"/>
      <c r="M129" s="1"/>
      <c r="N129" s="1"/>
      <c r="O129" s="1"/>
      <c r="P129" s="1"/>
      <c r="Q129" s="1"/>
      <c r="R129" s="1"/>
      <c r="S129" s="1"/>
    </row>
    <row r="130" spans="1:19" ht="14.25">
      <c r="A130" s="40">
        <f t="shared" si="9"/>
        <v>40299</v>
      </c>
      <c r="B130" s="43">
        <v>216.97822535168152</v>
      </c>
      <c r="C130" s="44">
        <f t="shared" si="6"/>
        <v>-0.04053695896864369</v>
      </c>
      <c r="D130" s="45">
        <f t="shared" si="10"/>
        <v>0.15071448719117406</v>
      </c>
      <c r="E130" s="1"/>
      <c r="F130" s="1"/>
      <c r="G130" s="40">
        <f t="shared" si="7"/>
        <v>40299</v>
      </c>
      <c r="H130" s="43">
        <v>58.83978900583596</v>
      </c>
      <c r="I130" s="44">
        <f t="shared" si="8"/>
        <v>-0.03264153131503336</v>
      </c>
      <c r="J130" s="45">
        <f t="shared" si="11"/>
        <v>0.157602068010931</v>
      </c>
      <c r="K130" s="1"/>
      <c r="L130" s="1"/>
      <c r="M130" s="1"/>
      <c r="N130" s="1"/>
      <c r="O130" s="1"/>
      <c r="P130" s="1"/>
      <c r="Q130" s="1"/>
      <c r="R130" s="1"/>
      <c r="S130" s="1"/>
    </row>
    <row r="131" spans="1:19" ht="14.25">
      <c r="A131" s="40">
        <f t="shared" si="9"/>
        <v>40330</v>
      </c>
      <c r="B131" s="43">
        <v>217.9459157626059</v>
      </c>
      <c r="C131" s="44">
        <f t="shared" si="6"/>
        <v>0.004459850334548223</v>
      </c>
      <c r="D131" s="45">
        <f t="shared" si="10"/>
        <v>0.13658841837518718</v>
      </c>
      <c r="E131" s="1"/>
      <c r="F131" s="1"/>
      <c r="G131" s="40">
        <f t="shared" si="7"/>
        <v>40330</v>
      </c>
      <c r="H131" s="43">
        <v>59.65625017404918</v>
      </c>
      <c r="I131" s="44">
        <f t="shared" si="8"/>
        <v>0.01387600435025755</v>
      </c>
      <c r="J131" s="45">
        <f t="shared" si="11"/>
        <v>0.15803696077748666</v>
      </c>
      <c r="K131" s="1"/>
      <c r="L131" s="1"/>
      <c r="M131" s="1"/>
      <c r="N131" s="1"/>
      <c r="O131" s="1"/>
      <c r="P131" s="1"/>
      <c r="Q131" s="1"/>
      <c r="R131" s="1"/>
      <c r="S131" s="1"/>
    </row>
    <row r="132" spans="1:19" ht="14.25">
      <c r="A132" s="40">
        <f t="shared" si="9"/>
        <v>40360</v>
      </c>
      <c r="B132" s="43">
        <v>214.17059160184237</v>
      </c>
      <c r="C132" s="44">
        <f t="shared" si="6"/>
        <v>-0.01732229827548468</v>
      </c>
      <c r="D132" s="45">
        <f t="shared" si="10"/>
        <v>0.13575598120217297</v>
      </c>
      <c r="E132" s="1"/>
      <c r="F132" s="1"/>
      <c r="G132" s="40">
        <f t="shared" si="7"/>
        <v>40360</v>
      </c>
      <c r="H132" s="43">
        <v>58.07254199551145</v>
      </c>
      <c r="I132" s="44">
        <f t="shared" si="8"/>
        <v>-0.026547229735647195</v>
      </c>
      <c r="J132" s="45">
        <f t="shared" si="11"/>
        <v>0.1860397575910131</v>
      </c>
      <c r="K132" s="1"/>
      <c r="L132" s="1"/>
      <c r="M132" s="1"/>
      <c r="N132" s="1"/>
      <c r="O132" s="1"/>
      <c r="P132" s="1"/>
      <c r="Q132" s="1"/>
      <c r="R132" s="1"/>
      <c r="S132" s="1"/>
    </row>
    <row r="133" spans="1:19" ht="14.25">
      <c r="A133" s="40">
        <f t="shared" si="9"/>
        <v>40391</v>
      </c>
      <c r="B133" s="43">
        <v>215.87596390474815</v>
      </c>
      <c r="C133" s="44">
        <f t="shared" si="6"/>
        <v>0.00796268194503648</v>
      </c>
      <c r="D133" s="45">
        <f t="shared" si="10"/>
        <v>0.16893907386684692</v>
      </c>
      <c r="E133" s="1"/>
      <c r="F133" s="1"/>
      <c r="G133" s="40">
        <f t="shared" si="7"/>
        <v>40391</v>
      </c>
      <c r="H133" s="43">
        <v>60.66906385709794</v>
      </c>
      <c r="I133" s="44">
        <f t="shared" si="8"/>
        <v>0.044711696308854174</v>
      </c>
      <c r="J133" s="45">
        <f t="shared" si="11"/>
        <v>0.153585416572851</v>
      </c>
      <c r="K133" s="1"/>
      <c r="L133" s="1"/>
      <c r="M133" s="1"/>
      <c r="N133" s="1"/>
      <c r="O133" s="1"/>
      <c r="P133" s="1"/>
      <c r="Q133" s="1"/>
      <c r="R133" s="1"/>
      <c r="S133" s="1"/>
    </row>
    <row r="134" spans="1:19" ht="14.25">
      <c r="A134" s="40">
        <f t="shared" si="9"/>
        <v>40422</v>
      </c>
      <c r="B134" s="43">
        <v>204.07521154107374</v>
      </c>
      <c r="C134" s="44">
        <f t="shared" si="6"/>
        <v>-0.05466450340382174</v>
      </c>
      <c r="D134" s="45">
        <f t="shared" si="10"/>
        <v>0.08864403875401386</v>
      </c>
      <c r="E134" s="1"/>
      <c r="F134" s="1"/>
      <c r="G134" s="40">
        <f t="shared" si="7"/>
        <v>40422</v>
      </c>
      <c r="H134" s="43">
        <v>58.49779792705526</v>
      </c>
      <c r="I134" s="44">
        <f t="shared" si="8"/>
        <v>-0.03578868358933238</v>
      </c>
      <c r="J134" s="45">
        <f t="shared" si="11"/>
        <v>0.08645374986125864</v>
      </c>
      <c r="K134" s="1"/>
      <c r="L134" s="1"/>
      <c r="M134" s="1"/>
      <c r="N134" s="1"/>
      <c r="O134" s="1"/>
      <c r="P134" s="1"/>
      <c r="Q134" s="1"/>
      <c r="R134" s="1"/>
      <c r="S134" s="1"/>
    </row>
    <row r="135" spans="1:19" ht="14.25">
      <c r="A135" s="40">
        <f t="shared" si="9"/>
        <v>40452</v>
      </c>
      <c r="B135" s="43">
        <v>205.0264611327916</v>
      </c>
      <c r="C135" s="44">
        <f t="shared" si="6"/>
        <v>0.0046612696590365285</v>
      </c>
      <c r="D135" s="45">
        <f t="shared" si="10"/>
        <v>0.0818928984853394</v>
      </c>
      <c r="E135" s="1"/>
      <c r="F135" s="1"/>
      <c r="G135" s="40">
        <f t="shared" si="7"/>
        <v>40452</v>
      </c>
      <c r="H135" s="43">
        <v>59.07924788057392</v>
      </c>
      <c r="I135" s="44">
        <f t="shared" si="8"/>
        <v>0.009939689597268347</v>
      </c>
      <c r="J135" s="45">
        <f t="shared" si="11"/>
        <v>0.16051224370332498</v>
      </c>
      <c r="K135" s="1"/>
      <c r="L135" s="1"/>
      <c r="M135" s="1"/>
      <c r="N135" s="1"/>
      <c r="O135" s="1"/>
      <c r="P135" s="1"/>
      <c r="Q135" s="1"/>
      <c r="R135" s="1"/>
      <c r="S135" s="1"/>
    </row>
    <row r="136" spans="1:19" ht="14.25">
      <c r="A136" s="40">
        <f t="shared" si="9"/>
        <v>40483</v>
      </c>
      <c r="B136" s="43">
        <v>212.5729371474889</v>
      </c>
      <c r="C136" s="44">
        <f aca="true" t="shared" si="12" ref="C136:C159">(B136-B135)/B135</f>
        <v>0.03680732707867192</v>
      </c>
      <c r="D136" s="45">
        <f t="shared" si="10"/>
        <v>0.0893887586493494</v>
      </c>
      <c r="E136" s="1"/>
      <c r="F136" s="1"/>
      <c r="G136" s="40">
        <f aca="true" t="shared" si="13" ref="G136:G174">_XLL.FECHA.MES(G135,1)</f>
        <v>40483</v>
      </c>
      <c r="H136" s="43">
        <v>60.3226215807998</v>
      </c>
      <c r="I136" s="44">
        <f aca="true" t="shared" si="14" ref="I136:I159">(H136-H135)/H135</f>
        <v>0.021045862038381154</v>
      </c>
      <c r="J136" s="45">
        <f t="shared" si="11"/>
        <v>0.1476363313445759</v>
      </c>
      <c r="K136" s="1"/>
      <c r="L136" s="1"/>
      <c r="M136" s="1"/>
      <c r="N136" s="1"/>
      <c r="O136" s="1"/>
      <c r="P136" s="1"/>
      <c r="Q136" s="1"/>
      <c r="R136" s="1"/>
      <c r="S136" s="1"/>
    </row>
    <row r="137" spans="1:19" ht="14.25">
      <c r="A137" s="40">
        <f aca="true" t="shared" si="15" ref="A137:A174">_XLL.FECHA.MES(A136,1)</f>
        <v>40513</v>
      </c>
      <c r="B137" s="43">
        <v>216.42118416295588</v>
      </c>
      <c r="C137" s="44">
        <f t="shared" si="12"/>
        <v>0.018103184098157223</v>
      </c>
      <c r="D137" s="45">
        <f t="shared" si="10"/>
        <v>0.05647191219099829</v>
      </c>
      <c r="E137" s="1"/>
      <c r="F137" s="1"/>
      <c r="G137" s="40">
        <f t="shared" si="13"/>
        <v>40513</v>
      </c>
      <c r="H137" s="43">
        <v>60.706807820559284</v>
      </c>
      <c r="I137" s="44">
        <f t="shared" si="14"/>
        <v>0.006368858476166924</v>
      </c>
      <c r="J137" s="45">
        <f t="shared" si="11"/>
        <v>0.11487512608857545</v>
      </c>
      <c r="K137" s="1"/>
      <c r="L137" s="1"/>
      <c r="M137" s="1"/>
      <c r="N137" s="1"/>
      <c r="O137" s="1"/>
      <c r="P137" s="1"/>
      <c r="Q137" s="1"/>
      <c r="R137" s="1"/>
      <c r="S137" s="1"/>
    </row>
    <row r="138" spans="1:19" ht="14.25">
      <c r="A138" s="40">
        <f t="shared" si="15"/>
        <v>40544</v>
      </c>
      <c r="B138" s="43">
        <v>218.30063732404165</v>
      </c>
      <c r="C138" s="44">
        <f t="shared" si="12"/>
        <v>0.008684238413881959</v>
      </c>
      <c r="D138" s="45">
        <f t="shared" si="10"/>
        <v>0.07443422220177454</v>
      </c>
      <c r="E138" s="1"/>
      <c r="F138" s="1"/>
      <c r="G138" s="40">
        <f t="shared" si="13"/>
        <v>40544</v>
      </c>
      <c r="H138" s="43">
        <v>61.38933915545909</v>
      </c>
      <c r="I138" s="44">
        <f t="shared" si="14"/>
        <v>0.01124307733190769</v>
      </c>
      <c r="J138" s="45">
        <f t="shared" si="11"/>
        <v>-0.0014368673199969216</v>
      </c>
      <c r="K138" s="1"/>
      <c r="L138" s="1"/>
      <c r="M138" s="1"/>
      <c r="N138" s="1"/>
      <c r="O138" s="1"/>
      <c r="P138" s="1"/>
      <c r="Q138" s="1"/>
      <c r="R138" s="1"/>
      <c r="S138" s="1"/>
    </row>
    <row r="139" spans="1:19" ht="14.25">
      <c r="A139" s="40">
        <f t="shared" si="15"/>
        <v>40575</v>
      </c>
      <c r="B139" s="43">
        <v>220.51992456826284</v>
      </c>
      <c r="C139" s="44">
        <f t="shared" si="12"/>
        <v>0.010166196816580618</v>
      </c>
      <c r="D139" s="45">
        <f t="shared" si="10"/>
        <v>0.039961691758040443</v>
      </c>
      <c r="E139" s="1"/>
      <c r="F139" s="1"/>
      <c r="G139" s="40">
        <f t="shared" si="13"/>
        <v>40575</v>
      </c>
      <c r="H139" s="43">
        <v>60.80939790104749</v>
      </c>
      <c r="I139" s="44">
        <f t="shared" si="14"/>
        <v>-0.00944693756912725</v>
      </c>
      <c r="J139" s="45">
        <f t="shared" si="11"/>
        <v>-0.049310336560115305</v>
      </c>
      <c r="K139" s="1"/>
      <c r="L139" s="1"/>
      <c r="M139" s="1"/>
      <c r="N139" s="1"/>
      <c r="O139" s="1"/>
      <c r="P139" s="1"/>
      <c r="Q139" s="1"/>
      <c r="R139" s="1"/>
      <c r="S139" s="1"/>
    </row>
    <row r="140" spans="1:19" ht="14.25">
      <c r="A140" s="40">
        <f t="shared" si="15"/>
        <v>40603</v>
      </c>
      <c r="B140" s="43">
        <v>227.4455210849486</v>
      </c>
      <c r="C140" s="44">
        <f t="shared" si="12"/>
        <v>0.03140576313113115</v>
      </c>
      <c r="D140" s="45">
        <f t="shared" si="10"/>
        <v>0.07546478463902379</v>
      </c>
      <c r="E140" s="1"/>
      <c r="F140" s="1"/>
      <c r="G140" s="40">
        <f t="shared" si="13"/>
        <v>40603</v>
      </c>
      <c r="H140" s="43">
        <v>58.203931761350766</v>
      </c>
      <c r="I140" s="44">
        <f t="shared" si="14"/>
        <v>-0.042846438702394095</v>
      </c>
      <c r="J140" s="45">
        <f t="shared" si="11"/>
        <v>-0.10674147858307133</v>
      </c>
      <c r="K140" s="1"/>
      <c r="L140" s="1"/>
      <c r="M140" s="1"/>
      <c r="N140" s="1"/>
      <c r="O140" s="1"/>
      <c r="P140" s="1"/>
      <c r="Q140" s="1"/>
      <c r="R140" s="1"/>
      <c r="S140" s="1"/>
    </row>
    <row r="141" spans="1:19" ht="14.25">
      <c r="A141" s="40">
        <f t="shared" si="15"/>
        <v>40634</v>
      </c>
      <c r="B141" s="43">
        <v>229.05384858699955</v>
      </c>
      <c r="C141" s="44">
        <f t="shared" si="12"/>
        <v>0.007071264777512354</v>
      </c>
      <c r="D141" s="45">
        <f t="shared" si="10"/>
        <v>0.012860630457337653</v>
      </c>
      <c r="E141" s="1"/>
      <c r="F141" s="1"/>
      <c r="G141" s="40">
        <f t="shared" si="13"/>
        <v>40634</v>
      </c>
      <c r="H141" s="43">
        <v>62.374271220680335</v>
      </c>
      <c r="I141" s="44">
        <f t="shared" si="14"/>
        <v>0.0716504767483561</v>
      </c>
      <c r="J141" s="45">
        <f t="shared" si="11"/>
        <v>0.025467298793228618</v>
      </c>
      <c r="K141" s="1"/>
      <c r="L141" s="1"/>
      <c r="M141" s="1"/>
      <c r="N141" s="1"/>
      <c r="O141" s="1"/>
      <c r="P141" s="1"/>
      <c r="Q141" s="1"/>
      <c r="R141" s="1"/>
      <c r="S141" s="1"/>
    </row>
    <row r="142" spans="1:19" ht="14.25">
      <c r="A142" s="40">
        <f t="shared" si="15"/>
        <v>40664</v>
      </c>
      <c r="B142" s="43">
        <v>223.92422728887794</v>
      </c>
      <c r="C142" s="44">
        <f t="shared" si="12"/>
        <v>-0.022394826935960722</v>
      </c>
      <c r="D142" s="45">
        <f t="shared" si="10"/>
        <v>0.03201243777313712</v>
      </c>
      <c r="E142" s="1"/>
      <c r="F142" s="1"/>
      <c r="G142" s="40">
        <f t="shared" si="13"/>
        <v>40664</v>
      </c>
      <c r="H142" s="43">
        <v>61.33965275004638</v>
      </c>
      <c r="I142" s="44">
        <f t="shared" si="14"/>
        <v>-0.01658726347236136</v>
      </c>
      <c r="J142" s="45">
        <f t="shared" si="11"/>
        <v>0.04248593998123407</v>
      </c>
      <c r="K142" s="1"/>
      <c r="L142" s="1"/>
      <c r="M142" s="1"/>
      <c r="N142" s="1"/>
      <c r="O142" s="1"/>
      <c r="P142" s="1"/>
      <c r="Q142" s="1"/>
      <c r="R142" s="1"/>
      <c r="S142" s="1"/>
    </row>
    <row r="143" spans="1:19" ht="14.25">
      <c r="A143" s="40">
        <f t="shared" si="15"/>
        <v>40695</v>
      </c>
      <c r="B143" s="43">
        <v>233.35100049187974</v>
      </c>
      <c r="C143" s="44">
        <f t="shared" si="12"/>
        <v>0.04209804949261074</v>
      </c>
      <c r="D143" s="45">
        <f t="shared" si="10"/>
        <v>0.07068306224216468</v>
      </c>
      <c r="E143" s="1"/>
      <c r="F143" s="1"/>
      <c r="G143" s="40">
        <f t="shared" si="13"/>
        <v>40695</v>
      </c>
      <c r="H143" s="43">
        <v>59.57883150682116</v>
      </c>
      <c r="I143" s="44">
        <f t="shared" si="14"/>
        <v>-0.028706084307330734</v>
      </c>
      <c r="J143" s="45">
        <f t="shared" si="11"/>
        <v>-0.001297746120517883</v>
      </c>
      <c r="K143" s="1"/>
      <c r="L143" s="1"/>
      <c r="M143" s="1"/>
      <c r="N143" s="1"/>
      <c r="O143" s="1"/>
      <c r="P143" s="1"/>
      <c r="Q143" s="1"/>
      <c r="R143" s="1"/>
      <c r="S143" s="1"/>
    </row>
    <row r="144" spans="1:19" ht="14.25">
      <c r="A144" s="40">
        <f t="shared" si="15"/>
        <v>40725</v>
      </c>
      <c r="B144" s="43">
        <v>217.14903137880927</v>
      </c>
      <c r="C144" s="44">
        <f t="shared" si="12"/>
        <v>-0.06943175336260998</v>
      </c>
      <c r="D144" s="45">
        <f t="shared" si="10"/>
        <v>0.013906856934419901</v>
      </c>
      <c r="E144" s="1"/>
      <c r="F144" s="1"/>
      <c r="G144" s="40">
        <f t="shared" si="13"/>
        <v>40725</v>
      </c>
      <c r="H144" s="43">
        <v>57.58763002965722</v>
      </c>
      <c r="I144" s="44">
        <f t="shared" si="14"/>
        <v>-0.03342129120031447</v>
      </c>
      <c r="J144" s="45">
        <f t="shared" si="11"/>
        <v>-0.008350107455115545</v>
      </c>
      <c r="K144" s="1"/>
      <c r="L144" s="1"/>
      <c r="M144" s="1"/>
      <c r="N144" s="1"/>
      <c r="O144" s="1"/>
      <c r="P144" s="1"/>
      <c r="Q144" s="1"/>
      <c r="R144" s="1"/>
      <c r="S144" s="1"/>
    </row>
    <row r="145" spans="1:19" ht="14.25">
      <c r="A145" s="40">
        <f t="shared" si="15"/>
        <v>40756</v>
      </c>
      <c r="B145" s="43">
        <v>218.26213903709345</v>
      </c>
      <c r="C145" s="44">
        <f t="shared" si="12"/>
        <v>0.005126007936652498</v>
      </c>
      <c r="D145" s="45">
        <f t="shared" si="10"/>
        <v>0.011053454442932622</v>
      </c>
      <c r="E145" s="1"/>
      <c r="F145" s="1"/>
      <c r="G145" s="40">
        <f t="shared" si="13"/>
        <v>40756</v>
      </c>
      <c r="H145" s="43">
        <v>55.6362704544302</v>
      </c>
      <c r="I145" s="44">
        <f t="shared" si="14"/>
        <v>-0.033885047435049505</v>
      </c>
      <c r="J145" s="45">
        <f t="shared" si="11"/>
        <v>-0.0829548551222441</v>
      </c>
      <c r="K145" s="1"/>
      <c r="L145" s="1"/>
      <c r="M145" s="1"/>
      <c r="N145" s="1"/>
      <c r="O145" s="1"/>
      <c r="P145" s="1"/>
      <c r="Q145" s="1"/>
      <c r="R145" s="1"/>
      <c r="S145" s="1"/>
    </row>
    <row r="146" spans="1:19" ht="14.25">
      <c r="A146" s="40">
        <f t="shared" si="15"/>
        <v>40787</v>
      </c>
      <c r="B146" s="43">
        <v>214.98014414886057</v>
      </c>
      <c r="C146" s="44">
        <f t="shared" si="12"/>
        <v>-0.015036940912940935</v>
      </c>
      <c r="D146" s="45">
        <f t="shared" si="10"/>
        <v>0.05343585105431593</v>
      </c>
      <c r="E146" s="1"/>
      <c r="F146" s="1"/>
      <c r="G146" s="40">
        <f t="shared" si="13"/>
        <v>40787</v>
      </c>
      <c r="H146" s="43">
        <v>52.56580953163746</v>
      </c>
      <c r="I146" s="44">
        <f t="shared" si="14"/>
        <v>-0.05518811555328195</v>
      </c>
      <c r="J146" s="45">
        <f t="shared" si="11"/>
        <v>-0.10140532815978444</v>
      </c>
      <c r="K146" s="1"/>
      <c r="L146" s="1"/>
      <c r="M146" s="1"/>
      <c r="N146" s="1"/>
      <c r="O146" s="1"/>
      <c r="P146" s="1"/>
      <c r="Q146" s="1"/>
      <c r="R146" s="1"/>
      <c r="S146" s="1"/>
    </row>
    <row r="147" spans="1:19" ht="14.25">
      <c r="A147" s="40">
        <f t="shared" si="15"/>
        <v>40817</v>
      </c>
      <c r="B147" s="43">
        <v>213.6835482608344</v>
      </c>
      <c r="C147" s="44">
        <f t="shared" si="12"/>
        <v>-0.006031235550425289</v>
      </c>
      <c r="D147" s="45">
        <f aca="true" t="shared" si="16" ref="D147:D159">(B147-B135)/B135</f>
        <v>0.04222424305726946</v>
      </c>
      <c r="E147" s="1"/>
      <c r="F147" s="1"/>
      <c r="G147" s="40">
        <f t="shared" si="13"/>
        <v>40817</v>
      </c>
      <c r="H147" s="43">
        <v>54.200144119799354</v>
      </c>
      <c r="I147" s="44">
        <f t="shared" si="14"/>
        <v>0.031091209337853812</v>
      </c>
      <c r="J147" s="45">
        <f aca="true" t="shared" si="17" ref="J147:J159">(H147-H135)/H135</f>
        <v>-0.08258574602434775</v>
      </c>
      <c r="K147" s="1"/>
      <c r="L147" s="1"/>
      <c r="M147" s="1"/>
      <c r="N147" s="1"/>
      <c r="O147" s="1"/>
      <c r="P147" s="1"/>
      <c r="Q147" s="1"/>
      <c r="R147" s="1"/>
      <c r="S147" s="1"/>
    </row>
    <row r="148" spans="1:19" ht="14.25">
      <c r="A148" s="40">
        <f t="shared" si="15"/>
        <v>40848</v>
      </c>
      <c r="B148" s="43">
        <v>193.1656034019303</v>
      </c>
      <c r="C148" s="44">
        <f t="shared" si="12"/>
        <v>-0.09602023658769805</v>
      </c>
      <c r="D148" s="45">
        <f t="shared" si="16"/>
        <v>-0.09129729308906925</v>
      </c>
      <c r="E148" s="1"/>
      <c r="F148" s="1"/>
      <c r="G148" s="40">
        <f t="shared" si="13"/>
        <v>40848</v>
      </c>
      <c r="H148" s="43">
        <v>52.20509158763961</v>
      </c>
      <c r="I148" s="44">
        <f t="shared" si="14"/>
        <v>-0.03680898943275969</v>
      </c>
      <c r="J148" s="45">
        <f t="shared" si="17"/>
        <v>-0.1345685877111139</v>
      </c>
      <c r="K148" s="1"/>
      <c r="L148" s="1"/>
      <c r="M148" s="1"/>
      <c r="N148" s="1"/>
      <c r="O148" s="1"/>
      <c r="P148" s="1"/>
      <c r="Q148" s="1"/>
      <c r="R148" s="1"/>
      <c r="S148" s="1"/>
    </row>
    <row r="149" spans="1:19" ht="14.25">
      <c r="A149" s="40">
        <f t="shared" si="15"/>
        <v>40878</v>
      </c>
      <c r="B149" s="43">
        <v>195.74077081412455</v>
      </c>
      <c r="C149" s="44">
        <f t="shared" si="12"/>
        <v>0.013331397344256755</v>
      </c>
      <c r="D149" s="45">
        <f t="shared" si="16"/>
        <v>-0.09555632656209788</v>
      </c>
      <c r="E149" s="1"/>
      <c r="F149" s="1"/>
      <c r="G149" s="40">
        <f t="shared" si="13"/>
        <v>40878</v>
      </c>
      <c r="H149" s="43">
        <v>48.773402671380204</v>
      </c>
      <c r="I149" s="44">
        <f t="shared" si="14"/>
        <v>-0.0657347552105801</v>
      </c>
      <c r="J149" s="45">
        <f t="shared" si="17"/>
        <v>-0.1965744136053494</v>
      </c>
      <c r="K149" s="1"/>
      <c r="L149" s="1"/>
      <c r="M149" s="1"/>
      <c r="N149" s="1"/>
      <c r="O149" s="1"/>
      <c r="P149" s="1"/>
      <c r="Q149" s="1"/>
      <c r="R149" s="1"/>
      <c r="S149" s="1"/>
    </row>
    <row r="150" spans="1:19" ht="14.25">
      <c r="A150" s="40">
        <f t="shared" si="15"/>
        <v>40909</v>
      </c>
      <c r="B150" s="43">
        <v>192.40460021465387</v>
      </c>
      <c r="C150" s="44">
        <f t="shared" si="12"/>
        <v>-0.01704382068996093</v>
      </c>
      <c r="D150" s="45">
        <f t="shared" si="16"/>
        <v>-0.11862556805525104</v>
      </c>
      <c r="E150" s="1"/>
      <c r="F150" s="1"/>
      <c r="G150" s="40">
        <f t="shared" si="13"/>
        <v>40909</v>
      </c>
      <c r="H150" s="43">
        <v>46.962785289812714</v>
      </c>
      <c r="I150" s="44">
        <f t="shared" si="14"/>
        <v>-0.03712304826806647</v>
      </c>
      <c r="J150" s="45">
        <f t="shared" si="17"/>
        <v>-0.23500096375224597</v>
      </c>
      <c r="K150" s="1"/>
      <c r="L150" s="1"/>
      <c r="M150" s="1"/>
      <c r="N150" s="1"/>
      <c r="O150" s="1"/>
      <c r="P150" s="1"/>
      <c r="Q150" s="1"/>
      <c r="R150" s="1"/>
      <c r="S150" s="1"/>
    </row>
    <row r="151" spans="1:19" ht="14.25">
      <c r="A151" s="40">
        <f t="shared" si="15"/>
        <v>40940</v>
      </c>
      <c r="B151" s="43">
        <v>185.93763049964977</v>
      </c>
      <c r="C151" s="44">
        <f t="shared" si="12"/>
        <v>-0.03361130507165266</v>
      </c>
      <c r="D151" s="45">
        <f t="shared" si="16"/>
        <v>-0.1568216302282834</v>
      </c>
      <c r="E151" s="1"/>
      <c r="F151" s="1"/>
      <c r="G151" s="40">
        <f t="shared" si="13"/>
        <v>40940</v>
      </c>
      <c r="H151" s="43">
        <v>42.77450671575613</v>
      </c>
      <c r="I151" s="44">
        <f t="shared" si="14"/>
        <v>-0.08918292533567242</v>
      </c>
      <c r="J151" s="45">
        <f t="shared" si="17"/>
        <v>-0.2965806570661785</v>
      </c>
      <c r="K151" s="1"/>
      <c r="L151" s="1"/>
      <c r="M151" s="1"/>
      <c r="N151" s="1"/>
      <c r="O151" s="1"/>
      <c r="P151" s="1"/>
      <c r="Q151" s="1"/>
      <c r="R151" s="1"/>
      <c r="S151" s="1"/>
    </row>
    <row r="152" spans="1:19" ht="14.25">
      <c r="A152" s="40">
        <f t="shared" si="15"/>
        <v>40969</v>
      </c>
      <c r="B152" s="43">
        <v>174.69373978058942</v>
      </c>
      <c r="C152" s="44">
        <f t="shared" si="12"/>
        <v>-0.06047130260209229</v>
      </c>
      <c r="D152" s="45">
        <f t="shared" si="16"/>
        <v>-0.23193150189427966</v>
      </c>
      <c r="E152" s="1"/>
      <c r="F152" s="1"/>
      <c r="G152" s="40">
        <f t="shared" si="13"/>
        <v>40969</v>
      </c>
      <c r="H152" s="43">
        <v>41.40495573009208</v>
      </c>
      <c r="I152" s="44">
        <f t="shared" si="14"/>
        <v>-0.03201792588199683</v>
      </c>
      <c r="J152" s="45">
        <f t="shared" si="17"/>
        <v>-0.2886227016439074</v>
      </c>
      <c r="K152" s="1"/>
      <c r="L152" s="1"/>
      <c r="M152" s="1"/>
      <c r="N152" s="1"/>
      <c r="O152" s="1"/>
      <c r="P152" s="1"/>
      <c r="Q152" s="1"/>
      <c r="R152" s="1"/>
      <c r="S152" s="1"/>
    </row>
    <row r="153" spans="1:19" ht="14.25">
      <c r="A153" s="40">
        <f t="shared" si="15"/>
        <v>41000</v>
      </c>
      <c r="B153" s="43">
        <v>161.71260573971423</v>
      </c>
      <c r="C153" s="44">
        <f t="shared" si="12"/>
        <v>-0.07430795206044098</v>
      </c>
      <c r="D153" s="45">
        <f t="shared" si="16"/>
        <v>-0.29399743013576857</v>
      </c>
      <c r="E153" s="1"/>
      <c r="F153" s="1"/>
      <c r="G153" s="40">
        <f t="shared" si="13"/>
        <v>41000</v>
      </c>
      <c r="H153" s="43">
        <v>39.632690738615075</v>
      </c>
      <c r="I153" s="44">
        <f t="shared" si="14"/>
        <v>-0.042803209428115975</v>
      </c>
      <c r="J153" s="45">
        <f t="shared" si="17"/>
        <v>-0.3645987365785083</v>
      </c>
      <c r="K153" s="1"/>
      <c r="L153" s="1"/>
      <c r="M153" s="1"/>
      <c r="N153" s="1"/>
      <c r="O153" s="1"/>
      <c r="P153" s="1"/>
      <c r="Q153" s="1"/>
      <c r="R153" s="1"/>
      <c r="S153" s="1"/>
    </row>
    <row r="154" spans="1:19" ht="14.25">
      <c r="A154" s="40">
        <f t="shared" si="15"/>
        <v>41030</v>
      </c>
      <c r="B154" s="43">
        <v>167.00994053415917</v>
      </c>
      <c r="C154" s="44">
        <f t="shared" si="12"/>
        <v>0.03275771094166463</v>
      </c>
      <c r="D154" s="45">
        <f t="shared" si="16"/>
        <v>-0.25416761483917216</v>
      </c>
      <c r="E154" s="1"/>
      <c r="F154" s="1"/>
      <c r="G154" s="40">
        <f t="shared" si="13"/>
        <v>41030</v>
      </c>
      <c r="H154" s="43">
        <v>38.34802394364317</v>
      </c>
      <c r="I154" s="44">
        <f t="shared" si="14"/>
        <v>-0.032414321890091184</v>
      </c>
      <c r="J154" s="45">
        <f t="shared" si="17"/>
        <v>-0.37482489345174563</v>
      </c>
      <c r="K154" s="1"/>
      <c r="L154" s="1"/>
      <c r="M154" s="1"/>
      <c r="N154" s="1"/>
      <c r="O154" s="1"/>
      <c r="P154" s="1"/>
      <c r="Q154" s="1"/>
      <c r="R154" s="1"/>
      <c r="S154" s="1"/>
    </row>
    <row r="155" spans="1:19" ht="14.25">
      <c r="A155" s="40">
        <f t="shared" si="15"/>
        <v>41061</v>
      </c>
      <c r="B155" s="43">
        <v>162.40910936650897</v>
      </c>
      <c r="C155" s="44">
        <f t="shared" si="12"/>
        <v>-0.02754824744524218</v>
      </c>
      <c r="D155" s="45">
        <f t="shared" si="16"/>
        <v>-0.3040136574337912</v>
      </c>
      <c r="E155" s="1"/>
      <c r="F155" s="1"/>
      <c r="G155" s="40">
        <f t="shared" si="13"/>
        <v>41061</v>
      </c>
      <c r="H155" s="43">
        <v>36.49288217910927</v>
      </c>
      <c r="I155" s="44">
        <f t="shared" si="14"/>
        <v>-0.048376463080868036</v>
      </c>
      <c r="J155" s="45">
        <f t="shared" si="17"/>
        <v>-0.38748576875108376</v>
      </c>
      <c r="K155" s="1"/>
      <c r="L155" s="1"/>
      <c r="M155" s="1"/>
      <c r="N155" s="1"/>
      <c r="O155" s="1"/>
      <c r="P155" s="1"/>
      <c r="Q155" s="1"/>
      <c r="R155" s="1"/>
      <c r="S155" s="1"/>
    </row>
    <row r="156" spans="1:19" ht="14.25">
      <c r="A156" s="40">
        <f t="shared" si="15"/>
        <v>41091</v>
      </c>
      <c r="B156" s="43">
        <v>182.21061259306322</v>
      </c>
      <c r="C156" s="44">
        <f t="shared" si="12"/>
        <v>0.12192359962930499</v>
      </c>
      <c r="D156" s="45">
        <f t="shared" si="16"/>
        <v>-0.16089603791415097</v>
      </c>
      <c r="E156" s="1"/>
      <c r="F156" s="1"/>
      <c r="G156" s="40">
        <f t="shared" si="13"/>
        <v>41091</v>
      </c>
      <c r="H156" s="43">
        <v>38.246244735544835</v>
      </c>
      <c r="I156" s="44">
        <f t="shared" si="14"/>
        <v>0.04804669984217613</v>
      </c>
      <c r="J156" s="45">
        <f t="shared" si="17"/>
        <v>-0.3358600672427691</v>
      </c>
      <c r="K156" s="1"/>
      <c r="L156" s="1"/>
      <c r="M156" s="1"/>
      <c r="N156" s="1"/>
      <c r="O156" s="1"/>
      <c r="P156" s="1"/>
      <c r="Q156" s="1"/>
      <c r="R156" s="1"/>
      <c r="S156" s="1"/>
    </row>
    <row r="157" spans="1:19" ht="14.25">
      <c r="A157" s="40">
        <f t="shared" si="15"/>
        <v>41122</v>
      </c>
      <c r="B157" s="43">
        <v>182.52983852793284</v>
      </c>
      <c r="C157" s="44">
        <f t="shared" si="12"/>
        <v>0.0017519612624461048</v>
      </c>
      <c r="D157" s="45">
        <f t="shared" si="16"/>
        <v>-0.1637127752289092</v>
      </c>
      <c r="E157" s="1"/>
      <c r="F157" s="1"/>
      <c r="G157" s="40">
        <f t="shared" si="13"/>
        <v>41122</v>
      </c>
      <c r="H157" s="43">
        <v>37.01917899676763</v>
      </c>
      <c r="I157" s="44">
        <f t="shared" si="14"/>
        <v>-0.03208329987066182</v>
      </c>
      <c r="J157" s="45">
        <f t="shared" si="17"/>
        <v>-0.3346214853296324</v>
      </c>
      <c r="K157" s="1"/>
      <c r="L157" s="1"/>
      <c r="M157" s="1"/>
      <c r="N157" s="1"/>
      <c r="O157" s="1"/>
      <c r="P157" s="1"/>
      <c r="Q157" s="1"/>
      <c r="R157" s="1"/>
      <c r="S157" s="1"/>
    </row>
    <row r="158" spans="1:19" ht="14.25">
      <c r="A158" s="40">
        <f t="shared" si="15"/>
        <v>41153</v>
      </c>
      <c r="B158" s="43">
        <v>182.96189922958516</v>
      </c>
      <c r="C158" s="44">
        <f t="shared" si="12"/>
        <v>0.0023670688865820664</v>
      </c>
      <c r="D158" s="45">
        <f t="shared" si="16"/>
        <v>-0.14893582403175218</v>
      </c>
      <c r="E158" s="1"/>
      <c r="F158" s="1"/>
      <c r="G158" s="40">
        <f t="shared" si="13"/>
        <v>41153</v>
      </c>
      <c r="H158" s="43">
        <v>36.22851356032992</v>
      </c>
      <c r="I158" s="44">
        <f t="shared" si="14"/>
        <v>-0.021358265036259826</v>
      </c>
      <c r="J158" s="45">
        <f t="shared" si="17"/>
        <v>-0.3107970012613372</v>
      </c>
      <c r="K158" s="1"/>
      <c r="L158" s="1"/>
      <c r="M158" s="1"/>
      <c r="N158" s="1"/>
      <c r="O158" s="1"/>
      <c r="P158" s="1"/>
      <c r="Q158" s="1"/>
      <c r="R158" s="1"/>
      <c r="S158" s="1"/>
    </row>
    <row r="159" spans="1:19" ht="14.25">
      <c r="A159" s="40">
        <f t="shared" si="15"/>
        <v>41183</v>
      </c>
      <c r="B159" s="43">
        <v>182.12069905616673</v>
      </c>
      <c r="C159" s="44">
        <f t="shared" si="12"/>
        <v>-0.004597679500270544</v>
      </c>
      <c r="D159" s="45">
        <f t="shared" si="16"/>
        <v>-0.14770837278563093</v>
      </c>
      <c r="E159" s="1"/>
      <c r="F159" s="1"/>
      <c r="G159" s="40">
        <f t="shared" si="13"/>
        <v>41183</v>
      </c>
      <c r="H159" s="43">
        <v>35.35941651035381</v>
      </c>
      <c r="I159" s="44">
        <f t="shared" si="14"/>
        <v>-0.02398931020255189</v>
      </c>
      <c r="J159" s="45">
        <f t="shared" si="17"/>
        <v>-0.34761397622489</v>
      </c>
      <c r="K159" s="1"/>
      <c r="L159" s="1"/>
      <c r="M159" s="1"/>
      <c r="N159" s="1"/>
      <c r="O159" s="1"/>
      <c r="P159" s="1"/>
      <c r="Q159" s="1"/>
      <c r="R159" s="1"/>
      <c r="S159" s="1"/>
    </row>
    <row r="160" spans="1:19" ht="14.25">
      <c r="A160" s="40">
        <f t="shared" si="15"/>
        <v>41214</v>
      </c>
      <c r="B160" s="43">
        <v>192.01178349212034</v>
      </c>
      <c r="C160" s="44">
        <f aca="true" t="shared" si="18" ref="C160:C174">(B160-B159)/B159</f>
        <v>0.05431059998788587</v>
      </c>
      <c r="D160" s="45">
        <f aca="true" t="shared" si="19" ref="D160:D174">(B160-B148)/B148</f>
        <v>-0.005973216191130765</v>
      </c>
      <c r="E160" s="1"/>
      <c r="F160" s="1"/>
      <c r="G160" s="40">
        <f t="shared" si="13"/>
        <v>41214</v>
      </c>
      <c r="H160" s="43">
        <v>34.48710957351424</v>
      </c>
      <c r="I160" s="44">
        <f aca="true" t="shared" si="20" ref="I160:I174">(H160-H159)/H159</f>
        <v>-0.02466972090968033</v>
      </c>
      <c r="J160" s="45">
        <f aca="true" t="shared" si="21" ref="J160:J174">(H160-H148)/H148</f>
        <v>-0.3393918385217503</v>
      </c>
      <c r="K160" s="1"/>
      <c r="L160" s="1"/>
      <c r="M160" s="1"/>
      <c r="N160" s="1"/>
      <c r="O160" s="1"/>
      <c r="P160" s="1"/>
      <c r="Q160" s="1"/>
      <c r="R160" s="1"/>
      <c r="S160" s="1"/>
    </row>
    <row r="161" spans="1:19" ht="14.25">
      <c r="A161" s="40">
        <f t="shared" si="15"/>
        <v>41244</v>
      </c>
      <c r="B161" s="43">
        <v>184.32559219258465</v>
      </c>
      <c r="C161" s="44">
        <f t="shared" si="18"/>
        <v>-0.040029789629296965</v>
      </c>
      <c r="D161" s="45">
        <f t="shared" si="19"/>
        <v>-0.0583178383024748</v>
      </c>
      <c r="E161" s="1"/>
      <c r="F161" s="1"/>
      <c r="G161" s="40">
        <f t="shared" si="13"/>
        <v>41244</v>
      </c>
      <c r="H161" s="43">
        <v>33.822131410951364</v>
      </c>
      <c r="I161" s="44">
        <f t="shared" si="20"/>
        <v>-0.019281933765582127</v>
      </c>
      <c r="J161" s="45">
        <f t="shared" si="21"/>
        <v>-0.3065455851248638</v>
      </c>
      <c r="K161" s="1"/>
      <c r="L161" s="1"/>
      <c r="M161" s="1"/>
      <c r="N161" s="1"/>
      <c r="O161" s="1"/>
      <c r="P161" s="1"/>
      <c r="Q161" s="1"/>
      <c r="R161" s="1"/>
      <c r="S161" s="1"/>
    </row>
    <row r="162" spans="1:22" ht="14.25">
      <c r="A162" s="40">
        <f t="shared" si="15"/>
        <v>41275</v>
      </c>
      <c r="B162" s="43">
        <v>193.7188467058722</v>
      </c>
      <c r="C162" s="44">
        <f t="shared" si="18"/>
        <v>0.050960121172286384</v>
      </c>
      <c r="D162" s="45">
        <f t="shared" si="19"/>
        <v>0.006830639650778194</v>
      </c>
      <c r="E162" s="1"/>
      <c r="F162" s="1"/>
      <c r="G162" s="40">
        <f t="shared" si="13"/>
        <v>41275</v>
      </c>
      <c r="H162" s="43">
        <v>34.58949510819093</v>
      </c>
      <c r="I162" s="44">
        <f t="shared" si="20"/>
        <v>0.02268821228076419</v>
      </c>
      <c r="J162" s="45">
        <f t="shared" si="21"/>
        <v>-0.2634701094763608</v>
      </c>
      <c r="K162" s="1"/>
      <c r="L162" s="1"/>
      <c r="M162" s="1"/>
      <c r="N162" s="1"/>
      <c r="O162" s="1"/>
      <c r="P162" s="1"/>
      <c r="Q162" s="1"/>
      <c r="R162" s="1"/>
      <c r="S162" s="1"/>
      <c r="T162" s="1"/>
      <c r="U162" s="1"/>
      <c r="V162" s="1"/>
    </row>
    <row r="163" spans="1:22" ht="14.25">
      <c r="A163" s="40">
        <f t="shared" si="15"/>
        <v>41306</v>
      </c>
      <c r="B163" s="43">
        <v>190.29660231935281</v>
      </c>
      <c r="C163" s="44">
        <f t="shared" si="18"/>
        <v>-0.017666037376918044</v>
      </c>
      <c r="D163" s="45">
        <f t="shared" si="19"/>
        <v>0.023443193333106686</v>
      </c>
      <c r="E163" s="1"/>
      <c r="F163" s="1"/>
      <c r="G163" s="40">
        <f t="shared" si="13"/>
        <v>41306</v>
      </c>
      <c r="H163" s="43">
        <v>33.464280818954244</v>
      </c>
      <c r="I163" s="44">
        <f t="shared" si="20"/>
        <v>-0.03253052077566268</v>
      </c>
      <c r="J163" s="45">
        <f t="shared" si="21"/>
        <v>-0.21765828788324604</v>
      </c>
      <c r="K163" s="1"/>
      <c r="L163" s="1"/>
      <c r="M163" s="1"/>
      <c r="N163" s="1"/>
      <c r="O163" s="1"/>
      <c r="P163" s="1"/>
      <c r="Q163" s="1"/>
      <c r="R163" s="1"/>
      <c r="S163" s="1"/>
      <c r="T163" s="1"/>
      <c r="U163" s="1"/>
      <c r="V163" s="1"/>
    </row>
    <row r="164" spans="1:22" ht="14.25">
      <c r="A164" s="40">
        <f t="shared" si="15"/>
        <v>41334</v>
      </c>
      <c r="B164" s="43">
        <v>187.66164846637295</v>
      </c>
      <c r="C164" s="44">
        <f t="shared" si="18"/>
        <v>-0.013846562791267935</v>
      </c>
      <c r="D164" s="45">
        <f t="shared" si="19"/>
        <v>0.07423224611294524</v>
      </c>
      <c r="E164" s="1"/>
      <c r="F164" s="1"/>
      <c r="G164" s="40">
        <f t="shared" si="13"/>
        <v>41334</v>
      </c>
      <c r="H164" s="43">
        <v>34.0621434250328</v>
      </c>
      <c r="I164" s="44">
        <f t="shared" si="20"/>
        <v>0.017865694150520233</v>
      </c>
      <c r="J164" s="45">
        <f t="shared" si="21"/>
        <v>-0.17734138765719548</v>
      </c>
      <c r="K164" s="1"/>
      <c r="L164" s="1"/>
      <c r="M164" s="1"/>
      <c r="N164" s="1"/>
      <c r="O164" s="1"/>
      <c r="P164" s="1"/>
      <c r="Q164" s="1"/>
      <c r="R164" s="1"/>
      <c r="S164" s="1"/>
      <c r="T164" s="1"/>
      <c r="U164" s="1"/>
      <c r="V164" s="1"/>
    </row>
    <row r="165" spans="1:22" ht="14.25">
      <c r="A165" s="40">
        <f t="shared" si="15"/>
        <v>41365</v>
      </c>
      <c r="B165" s="43">
        <v>194.7569669778622</v>
      </c>
      <c r="C165" s="44">
        <f t="shared" si="18"/>
        <v>0.03780910254958486</v>
      </c>
      <c r="D165" s="45">
        <f t="shared" si="19"/>
        <v>0.204340045644523</v>
      </c>
      <c r="E165" s="1"/>
      <c r="F165" s="1"/>
      <c r="G165" s="40">
        <f t="shared" si="13"/>
        <v>41365</v>
      </c>
      <c r="H165" s="43">
        <v>35.12062877381233</v>
      </c>
      <c r="I165" s="44">
        <f t="shared" si="20"/>
        <v>0.031075124532580933</v>
      </c>
      <c r="J165" s="45">
        <f t="shared" si="21"/>
        <v>-0.11384697533055806</v>
      </c>
      <c r="K165" s="1"/>
      <c r="L165" s="1"/>
      <c r="M165" s="1"/>
      <c r="N165" s="1"/>
      <c r="O165" s="1"/>
      <c r="P165" s="1"/>
      <c r="Q165" s="1"/>
      <c r="R165" s="1"/>
      <c r="S165" s="1"/>
      <c r="T165" s="1"/>
      <c r="U165" s="1"/>
      <c r="V165" s="1"/>
    </row>
    <row r="166" spans="1:22" ht="14.25">
      <c r="A166" s="40">
        <f t="shared" si="15"/>
        <v>41395</v>
      </c>
      <c r="B166" s="43">
        <v>187.65136243264507</v>
      </c>
      <c r="C166" s="44">
        <f t="shared" si="18"/>
        <v>-0.03648446910772032</v>
      </c>
      <c r="D166" s="45">
        <f t="shared" si="19"/>
        <v>0.12359397190650477</v>
      </c>
      <c r="E166" s="1"/>
      <c r="F166" s="1"/>
      <c r="G166" s="40">
        <f t="shared" si="13"/>
        <v>41395</v>
      </c>
      <c r="H166" s="43">
        <v>34.67959858997645</v>
      </c>
      <c r="I166" s="44">
        <f t="shared" si="20"/>
        <v>-0.012557582231122568</v>
      </c>
      <c r="J166" s="45">
        <f t="shared" si="21"/>
        <v>-0.09566139207219368</v>
      </c>
      <c r="K166" s="1"/>
      <c r="L166" s="1"/>
      <c r="M166" s="1"/>
      <c r="N166" s="1"/>
      <c r="O166" s="1"/>
      <c r="P166" s="1"/>
      <c r="Q166" s="1"/>
      <c r="R166" s="1"/>
      <c r="S166" s="1"/>
      <c r="T166" s="1"/>
      <c r="U166" s="1"/>
      <c r="V166" s="1"/>
    </row>
    <row r="167" spans="1:22" ht="14.25">
      <c r="A167" s="40">
        <f t="shared" si="15"/>
        <v>41426</v>
      </c>
      <c r="B167" s="43">
        <v>182.98636952159146</v>
      </c>
      <c r="C167" s="44">
        <f t="shared" si="18"/>
        <v>-0.02485989363774565</v>
      </c>
      <c r="D167" s="45">
        <f t="shared" si="19"/>
        <v>0.126700160079357</v>
      </c>
      <c r="E167" s="1"/>
      <c r="F167" s="1"/>
      <c r="G167" s="40">
        <f t="shared" si="13"/>
        <v>41426</v>
      </c>
      <c r="H167" s="43">
        <v>34.65560710488734</v>
      </c>
      <c r="I167" s="44">
        <f t="shared" si="20"/>
        <v>-0.0006918040019081092</v>
      </c>
      <c r="J167" s="45">
        <f t="shared" si="21"/>
        <v>-0.05034612133962119</v>
      </c>
      <c r="K167" s="1"/>
      <c r="L167" s="1"/>
      <c r="M167" s="1"/>
      <c r="N167" s="1"/>
      <c r="O167" s="1"/>
      <c r="P167" s="1"/>
      <c r="Q167" s="1"/>
      <c r="R167" s="1"/>
      <c r="S167" s="1"/>
      <c r="T167" s="1"/>
      <c r="U167" s="1"/>
      <c r="V167" s="1"/>
    </row>
    <row r="168" spans="1:22" ht="14.25">
      <c r="A168" s="40">
        <f t="shared" si="15"/>
        <v>41456</v>
      </c>
      <c r="B168" s="43">
        <v>176.13694393600275</v>
      </c>
      <c r="C168" s="44">
        <f t="shared" si="18"/>
        <v>-0.03743134312952478</v>
      </c>
      <c r="D168" s="45">
        <f t="shared" si="19"/>
        <v>-0.033333232190075474</v>
      </c>
      <c r="E168" s="1"/>
      <c r="F168" s="1"/>
      <c r="G168" s="40">
        <f t="shared" si="13"/>
        <v>41456</v>
      </c>
      <c r="H168" s="43">
        <v>33.970836233597375</v>
      </c>
      <c r="I168" s="44">
        <f t="shared" si="20"/>
        <v>-0.01975930963256427</v>
      </c>
      <c r="J168" s="45">
        <f t="shared" si="21"/>
        <v>-0.11178636050440875</v>
      </c>
      <c r="K168" s="1"/>
      <c r="L168" s="1"/>
      <c r="M168" s="1"/>
      <c r="N168" s="1"/>
      <c r="O168" s="1"/>
      <c r="P168" s="1"/>
      <c r="Q168" s="1"/>
      <c r="R168" s="1"/>
      <c r="S168" s="1"/>
      <c r="T168" s="1"/>
      <c r="U168" s="1"/>
      <c r="V168" s="1"/>
    </row>
    <row r="169" spans="1:22" ht="14.25">
      <c r="A169" s="40">
        <f t="shared" si="15"/>
        <v>41487</v>
      </c>
      <c r="B169" s="43">
        <v>176.57172111545668</v>
      </c>
      <c r="C169" s="44">
        <f t="shared" si="18"/>
        <v>0.002468404241258451</v>
      </c>
      <c r="D169" s="45">
        <f t="shared" si="19"/>
        <v>-0.03264188179054558</v>
      </c>
      <c r="E169" s="1"/>
      <c r="F169" s="1"/>
      <c r="G169" s="40">
        <f t="shared" si="13"/>
        <v>41487</v>
      </c>
      <c r="H169" s="43">
        <v>32.744436991422596</v>
      </c>
      <c r="I169" s="44">
        <f t="shared" si="20"/>
        <v>-0.03610153231853215</v>
      </c>
      <c r="J169" s="45">
        <f t="shared" si="21"/>
        <v>-0.11547371176757558</v>
      </c>
      <c r="K169" s="1"/>
      <c r="L169" s="1"/>
      <c r="M169" s="1"/>
      <c r="N169" s="1"/>
      <c r="O169" s="1"/>
      <c r="P169" s="1"/>
      <c r="Q169" s="1"/>
      <c r="R169" s="1"/>
      <c r="S169" s="1"/>
      <c r="T169" s="1"/>
      <c r="U169" s="1"/>
      <c r="V169" s="1"/>
    </row>
    <row r="170" spans="1:22" ht="14.25">
      <c r="A170" s="40">
        <f t="shared" si="15"/>
        <v>41518</v>
      </c>
      <c r="B170" s="43">
        <v>187.19115373763157</v>
      </c>
      <c r="C170" s="44">
        <f t="shared" si="18"/>
        <v>0.06014231811916842</v>
      </c>
      <c r="D170" s="45">
        <f t="shared" si="19"/>
        <v>0.023115493039014834</v>
      </c>
      <c r="E170" s="1"/>
      <c r="F170" s="1"/>
      <c r="G170" s="40">
        <f t="shared" si="13"/>
        <v>41518</v>
      </c>
      <c r="H170" s="43">
        <v>34.09301826788792</v>
      </c>
      <c r="I170" s="44">
        <f t="shared" si="20"/>
        <v>0.041185050053497194</v>
      </c>
      <c r="J170" s="45">
        <f t="shared" si="21"/>
        <v>-0.05894515348762089</v>
      </c>
      <c r="K170" s="1"/>
      <c r="L170" s="1"/>
      <c r="M170" s="1"/>
      <c r="N170" s="1"/>
      <c r="O170" s="1"/>
      <c r="P170" s="1"/>
      <c r="Q170" s="1"/>
      <c r="R170" s="1"/>
      <c r="S170" s="1"/>
      <c r="T170" s="1"/>
      <c r="U170" s="1"/>
      <c r="V170" s="1"/>
    </row>
    <row r="171" spans="1:22" ht="14.25">
      <c r="A171" s="40">
        <f t="shared" si="15"/>
        <v>41548</v>
      </c>
      <c r="B171" s="43">
        <v>182.3640014343059</v>
      </c>
      <c r="C171" s="44">
        <f t="shared" si="18"/>
        <v>-0.025787288592127842</v>
      </c>
      <c r="D171" s="45">
        <f t="shared" si="19"/>
        <v>0.0013359402824613975</v>
      </c>
      <c r="E171" s="1"/>
      <c r="F171" s="1"/>
      <c r="G171" s="40">
        <f t="shared" si="13"/>
        <v>41548</v>
      </c>
      <c r="H171" s="43">
        <v>33.673425304912314</v>
      </c>
      <c r="I171" s="44">
        <f t="shared" si="20"/>
        <v>-0.012307298804659354</v>
      </c>
      <c r="J171" s="45">
        <f t="shared" si="21"/>
        <v>-0.04768153357247314</v>
      </c>
      <c r="K171" s="1"/>
      <c r="L171" s="1"/>
      <c r="M171" s="1"/>
      <c r="N171" s="1"/>
      <c r="O171" s="1"/>
      <c r="P171" s="1"/>
      <c r="Q171" s="1"/>
      <c r="R171" s="1"/>
      <c r="S171" s="1"/>
      <c r="T171" s="1"/>
      <c r="U171" s="1"/>
      <c r="V171" s="1"/>
    </row>
    <row r="172" spans="1:22" ht="14.25">
      <c r="A172" s="40">
        <f t="shared" si="15"/>
        <v>41579</v>
      </c>
      <c r="B172" s="43">
        <v>187.73272832801112</v>
      </c>
      <c r="C172" s="44">
        <f t="shared" si="18"/>
        <v>0.029439619944066863</v>
      </c>
      <c r="D172" s="45">
        <f t="shared" si="19"/>
        <v>-0.02228537794028055</v>
      </c>
      <c r="E172" s="1"/>
      <c r="F172" s="1"/>
      <c r="G172" s="40">
        <f t="shared" si="13"/>
        <v>41579</v>
      </c>
      <c r="H172" s="43">
        <v>31.95742768440596</v>
      </c>
      <c r="I172" s="44">
        <f t="shared" si="20"/>
        <v>-0.050959996049348213</v>
      </c>
      <c r="J172" s="45">
        <f t="shared" si="21"/>
        <v>-0.07335151946311701</v>
      </c>
      <c r="K172" s="1"/>
      <c r="L172" s="1"/>
      <c r="M172" s="1"/>
      <c r="N172" s="1"/>
      <c r="O172" s="1"/>
      <c r="P172" s="1"/>
      <c r="Q172" s="1"/>
      <c r="R172" s="1"/>
      <c r="S172" s="1"/>
      <c r="T172" s="1"/>
      <c r="U172" s="1"/>
      <c r="V172" s="1"/>
    </row>
    <row r="173" spans="1:22" ht="14.25">
      <c r="A173" s="40">
        <f t="shared" si="15"/>
        <v>41609</v>
      </c>
      <c r="B173" s="43">
        <v>173.33039784382115</v>
      </c>
      <c r="C173" s="44">
        <f t="shared" si="18"/>
        <v>-0.0767172064906332</v>
      </c>
      <c r="D173" s="45">
        <f t="shared" si="19"/>
        <v>-0.05965093733308422</v>
      </c>
      <c r="E173" s="1"/>
      <c r="F173" s="1"/>
      <c r="G173" s="40">
        <f t="shared" si="13"/>
        <v>41609</v>
      </c>
      <c r="H173" s="43">
        <v>32.53688463943959</v>
      </c>
      <c r="I173" s="44">
        <f t="shared" si="20"/>
        <v>0.01813215258612272</v>
      </c>
      <c r="J173" s="45">
        <f t="shared" si="21"/>
        <v>-0.03800017083180095</v>
      </c>
      <c r="K173" s="1"/>
      <c r="L173" s="1"/>
      <c r="M173" s="1"/>
      <c r="N173" s="1"/>
      <c r="O173" s="1"/>
      <c r="P173" s="1"/>
      <c r="Q173" s="1"/>
      <c r="R173" s="1"/>
      <c r="S173" s="1"/>
      <c r="T173" s="1"/>
      <c r="U173" s="1"/>
      <c r="V173" s="1"/>
    </row>
    <row r="174" spans="1:22" ht="14.25">
      <c r="A174" s="40">
        <f t="shared" si="15"/>
        <v>41640</v>
      </c>
      <c r="B174" s="43">
        <v>183.0634656657497</v>
      </c>
      <c r="C174" s="44">
        <f t="shared" si="18"/>
        <v>0.05615326534182717</v>
      </c>
      <c r="D174" s="45">
        <f t="shared" si="19"/>
        <v>-0.055004359262477015</v>
      </c>
      <c r="E174" s="1"/>
      <c r="F174" s="1"/>
      <c r="G174" s="40">
        <f t="shared" si="13"/>
        <v>41640</v>
      </c>
      <c r="H174" s="43">
        <v>29.511028042077434</v>
      </c>
      <c r="I174" s="44">
        <f t="shared" si="20"/>
        <v>-0.09299773567424967</v>
      </c>
      <c r="J174" s="45">
        <f t="shared" si="21"/>
        <v>-0.14682108108918004</v>
      </c>
      <c r="K174" s="1"/>
      <c r="L174" s="1"/>
      <c r="M174" s="1"/>
      <c r="N174" s="1"/>
      <c r="O174" s="1"/>
      <c r="P174" s="1"/>
      <c r="Q174" s="1"/>
      <c r="R174" s="1"/>
      <c r="S174" s="1"/>
      <c r="T174" s="1"/>
      <c r="U174" s="1"/>
      <c r="V174" s="1"/>
    </row>
    <row r="175" spans="1:22" ht="14.25">
      <c r="A175" s="3" t="s">
        <v>28</v>
      </c>
      <c r="B175" s="1"/>
      <c r="C175" s="1"/>
      <c r="D175" s="1"/>
      <c r="E175" s="1"/>
      <c r="F175" s="1"/>
      <c r="G175" s="3"/>
      <c r="H175" s="1"/>
      <c r="I175" s="1"/>
      <c r="J175" s="1"/>
      <c r="K175" s="1"/>
      <c r="L175" s="1"/>
      <c r="M175" s="1"/>
      <c r="N175" s="1"/>
      <c r="O175" s="1"/>
      <c r="P175" s="1"/>
      <c r="Q175" s="1"/>
      <c r="R175" s="1"/>
      <c r="S175" s="1"/>
      <c r="T175" s="1"/>
      <c r="U175" s="1"/>
      <c r="V175" s="1"/>
    </row>
    <row r="176" spans="1:22" ht="14.25">
      <c r="A176" s="1"/>
      <c r="B176" s="1"/>
      <c r="C176" s="1"/>
      <c r="D176" s="1"/>
      <c r="E176" s="1"/>
      <c r="F176" s="1"/>
      <c r="G176" s="1"/>
      <c r="H176" s="1"/>
      <c r="I176" s="1"/>
      <c r="J176" s="1"/>
      <c r="K176" s="1"/>
      <c r="L176" s="1"/>
      <c r="M176" s="1"/>
      <c r="N176" s="1"/>
      <c r="O176" s="1"/>
      <c r="P176" s="1"/>
      <c r="Q176" s="1"/>
      <c r="R176" s="1"/>
      <c r="S176" s="1"/>
      <c r="T176" s="1"/>
      <c r="U176" s="1"/>
      <c r="V176" s="1"/>
    </row>
    <row r="177" spans="1:22" ht="14.25">
      <c r="A177" s="3" t="s">
        <v>31</v>
      </c>
      <c r="B177" s="1"/>
      <c r="C177" s="1"/>
      <c r="D177" s="1"/>
      <c r="E177" s="1"/>
      <c r="F177" s="1"/>
      <c r="G177" s="3" t="s">
        <v>38</v>
      </c>
      <c r="H177" s="1"/>
      <c r="I177" s="1"/>
      <c r="J177" s="1"/>
      <c r="K177" s="1"/>
      <c r="L177" s="1"/>
      <c r="M177" s="1"/>
      <c r="N177" s="1"/>
      <c r="O177" s="1"/>
      <c r="P177" s="1"/>
      <c r="Q177" s="1"/>
      <c r="R177" s="1"/>
      <c r="S177" s="1"/>
      <c r="T177" s="1"/>
      <c r="U177" s="1"/>
      <c r="V177" s="1"/>
    </row>
    <row r="178" spans="1:22" ht="14.25">
      <c r="A178" s="3" t="s">
        <v>32</v>
      </c>
      <c r="B178" s="1"/>
      <c r="C178" s="1"/>
      <c r="D178" s="1"/>
      <c r="E178" s="1"/>
      <c r="F178" s="1"/>
      <c r="G178" s="3" t="s">
        <v>39</v>
      </c>
      <c r="H178" s="1"/>
      <c r="I178" s="1"/>
      <c r="J178" s="1"/>
      <c r="K178" s="1"/>
      <c r="L178" s="1"/>
      <c r="M178" s="1"/>
      <c r="N178" s="1"/>
      <c r="O178" s="1"/>
      <c r="P178" s="1"/>
      <c r="Q178" s="1"/>
      <c r="R178" s="1"/>
      <c r="S178" s="1"/>
      <c r="T178" s="1"/>
      <c r="U178" s="1"/>
      <c r="V178" s="1"/>
    </row>
    <row r="179" spans="1:22" ht="14.25">
      <c r="A179" s="1"/>
      <c r="B179" s="1"/>
      <c r="C179" s="1"/>
      <c r="D179" s="1"/>
      <c r="E179" s="1"/>
      <c r="F179" s="1"/>
      <c r="G179" s="1"/>
      <c r="H179" s="1"/>
      <c r="I179" s="1"/>
      <c r="J179" s="1"/>
      <c r="K179" s="1"/>
      <c r="L179" s="1"/>
      <c r="M179" s="1"/>
      <c r="N179" s="1"/>
      <c r="O179" s="1"/>
      <c r="P179" s="1"/>
      <c r="Q179" s="1"/>
      <c r="R179" s="1"/>
      <c r="S179" s="1"/>
      <c r="T179" s="1"/>
      <c r="U179" s="1"/>
      <c r="V179" s="1"/>
    </row>
    <row r="180" spans="1:22" ht="14.25">
      <c r="A180" s="46" t="s">
        <v>33</v>
      </c>
      <c r="B180" s="1"/>
      <c r="C180" s="1"/>
      <c r="D180" s="1"/>
      <c r="E180" s="1"/>
      <c r="F180" s="1"/>
      <c r="G180" s="1"/>
      <c r="H180" s="1"/>
      <c r="I180" s="1"/>
      <c r="J180" s="1"/>
      <c r="K180" s="1"/>
      <c r="L180" s="1"/>
      <c r="M180" s="1"/>
      <c r="N180" s="1"/>
      <c r="O180" s="1"/>
      <c r="P180" s="1"/>
      <c r="Q180" s="1"/>
      <c r="R180" s="1"/>
      <c r="S180" s="1"/>
      <c r="T180" s="1"/>
      <c r="U180" s="1"/>
      <c r="V180" s="1"/>
    </row>
    <row r="181" spans="1:22" ht="14.25">
      <c r="A181" s="46" t="s">
        <v>34</v>
      </c>
      <c r="B181" s="1"/>
      <c r="C181" s="1"/>
      <c r="D181" s="1"/>
      <c r="E181" s="1"/>
      <c r="F181" s="1"/>
      <c r="G181" s="1"/>
      <c r="H181" s="1"/>
      <c r="I181" s="1"/>
      <c r="J181" s="1"/>
      <c r="K181" s="1"/>
      <c r="L181" s="1"/>
      <c r="M181" s="1"/>
      <c r="N181" s="1"/>
      <c r="O181" s="1"/>
      <c r="P181" s="1"/>
      <c r="Q181" s="1"/>
      <c r="R181" s="1"/>
      <c r="S181" s="1"/>
      <c r="T181" s="1"/>
      <c r="U181" s="1"/>
      <c r="V181" s="1"/>
    </row>
    <row r="182" spans="1:19" ht="14.25">
      <c r="A182" s="46"/>
      <c r="B182" s="1"/>
      <c r="C182" s="1"/>
      <c r="D182" s="1"/>
      <c r="E182" s="1"/>
      <c r="F182" s="1"/>
      <c r="G182" s="1"/>
      <c r="H182" s="1"/>
      <c r="I182" s="1"/>
      <c r="J182" s="1"/>
      <c r="K182" s="1"/>
      <c r="L182" s="1"/>
      <c r="M182" s="1"/>
      <c r="N182" s="1"/>
      <c r="O182" s="1"/>
      <c r="P182" s="1"/>
      <c r="Q182" s="1"/>
      <c r="R182" s="1"/>
      <c r="S182" s="1"/>
    </row>
    <row r="183" spans="1:19" ht="14.25">
      <c r="A183" s="47" t="s">
        <v>35</v>
      </c>
      <c r="B183" s="1"/>
      <c r="C183" s="1"/>
      <c r="D183" s="1"/>
      <c r="E183" s="1"/>
      <c r="F183" s="1"/>
      <c r="G183" s="1"/>
      <c r="H183" s="1"/>
      <c r="I183" s="1"/>
      <c r="J183" s="1"/>
      <c r="K183" s="1"/>
      <c r="L183" s="1"/>
      <c r="M183" s="1"/>
      <c r="N183" s="1"/>
      <c r="O183" s="1"/>
      <c r="P183" s="1"/>
      <c r="Q183" s="1"/>
      <c r="R183" s="1"/>
      <c r="S183" s="1"/>
    </row>
    <row r="184" spans="1:19" ht="15">
      <c r="A184" s="48" t="s">
        <v>36</v>
      </c>
      <c r="B184" s="1"/>
      <c r="C184" s="1"/>
      <c r="D184" s="1"/>
      <c r="E184" s="1"/>
      <c r="F184" s="1"/>
      <c r="G184" s="1"/>
      <c r="H184" s="1"/>
      <c r="I184" s="1"/>
      <c r="J184" s="1"/>
      <c r="K184" s="1"/>
      <c r="L184" s="1"/>
      <c r="M184" s="1"/>
      <c r="N184" s="1"/>
      <c r="O184" s="1"/>
      <c r="P184" s="1"/>
      <c r="Q184" s="1"/>
      <c r="R184" s="1"/>
      <c r="S184" s="1"/>
    </row>
    <row r="185" spans="1:19" ht="14.25">
      <c r="A185" s="1"/>
      <c r="B185" s="1"/>
      <c r="C185" s="1"/>
      <c r="D185" s="1"/>
      <c r="E185" s="1"/>
      <c r="F185" s="1"/>
      <c r="G185" s="1"/>
      <c r="H185" s="1"/>
      <c r="I185" s="1"/>
      <c r="J185" s="1"/>
      <c r="K185" s="1"/>
      <c r="L185" s="1"/>
      <c r="M185" s="1"/>
      <c r="N185" s="1"/>
      <c r="O185" s="1"/>
      <c r="P185" s="1"/>
      <c r="Q185" s="1"/>
      <c r="R185" s="1"/>
      <c r="S185" s="1"/>
    </row>
    <row r="186" spans="1:19" ht="14.25">
      <c r="A186" s="1"/>
      <c r="B186" s="1"/>
      <c r="C186" s="1"/>
      <c r="D186" s="1"/>
      <c r="E186" s="1"/>
      <c r="F186" s="1"/>
      <c r="G186" s="1"/>
      <c r="H186" s="1"/>
      <c r="I186" s="1"/>
      <c r="J186" s="1"/>
      <c r="K186" s="1"/>
      <c r="L186" s="1"/>
      <c r="M186" s="1"/>
      <c r="N186" s="1"/>
      <c r="O186" s="1"/>
      <c r="P186" s="1"/>
      <c r="Q186" s="1"/>
      <c r="R186" s="1"/>
      <c r="S186" s="1"/>
    </row>
    <row r="187" spans="1:19" ht="14.25">
      <c r="A187" s="1"/>
      <c r="B187" s="1"/>
      <c r="C187" s="1"/>
      <c r="D187" s="1"/>
      <c r="E187" s="1"/>
      <c r="F187" s="1"/>
      <c r="G187" s="1"/>
      <c r="H187" s="1"/>
      <c r="I187" s="1"/>
      <c r="J187" s="1"/>
      <c r="K187" s="1"/>
      <c r="L187" s="1"/>
      <c r="M187" s="1"/>
      <c r="N187" s="1"/>
      <c r="O187" s="1"/>
      <c r="P187" s="1"/>
      <c r="Q187" s="1"/>
      <c r="R187" s="1"/>
      <c r="S187" s="1"/>
    </row>
    <row r="188" spans="1:19" ht="14.25">
      <c r="A188" s="1"/>
      <c r="B188" s="1"/>
      <c r="C188" s="1"/>
      <c r="D188" s="1"/>
      <c r="E188" s="1"/>
      <c r="F188" s="1"/>
      <c r="G188" s="1"/>
      <c r="H188" s="1"/>
      <c r="I188" s="1"/>
      <c r="J188" s="1"/>
      <c r="K188" s="1"/>
      <c r="L188" s="1"/>
      <c r="M188" s="1"/>
      <c r="N188" s="1"/>
      <c r="O188" s="1"/>
      <c r="P188" s="1"/>
      <c r="Q188" s="1"/>
      <c r="R188" s="1"/>
      <c r="S188" s="1"/>
    </row>
    <row r="189" spans="1:19" ht="14.25">
      <c r="A189" s="1"/>
      <c r="B189" s="1"/>
      <c r="C189" s="1"/>
      <c r="D189" s="1"/>
      <c r="E189" s="1"/>
      <c r="F189" s="1"/>
      <c r="G189" s="1"/>
      <c r="H189" s="1"/>
      <c r="I189" s="1"/>
      <c r="J189" s="1"/>
      <c r="K189" s="1"/>
      <c r="L189" s="1"/>
      <c r="M189" s="1"/>
      <c r="N189" s="1"/>
      <c r="O189" s="1"/>
      <c r="P189" s="1"/>
      <c r="Q189" s="1"/>
      <c r="R189" s="1"/>
      <c r="S189" s="1"/>
    </row>
    <row r="190" spans="1:19" ht="14.25">
      <c r="A190" s="1"/>
      <c r="B190" s="1"/>
      <c r="C190" s="1"/>
      <c r="D190" s="1"/>
      <c r="E190" s="1"/>
      <c r="F190" s="1"/>
      <c r="G190" s="1"/>
      <c r="H190" s="1"/>
      <c r="I190" s="1"/>
      <c r="J190" s="1"/>
      <c r="K190" s="1"/>
      <c r="L190" s="1"/>
      <c r="M190" s="1"/>
      <c r="N190" s="1"/>
      <c r="O190" s="1"/>
      <c r="P190" s="1"/>
      <c r="Q190" s="1"/>
      <c r="R190" s="1"/>
      <c r="S190" s="1"/>
    </row>
    <row r="191" spans="1:19" ht="14.25">
      <c r="A191" s="1"/>
      <c r="B191" s="1"/>
      <c r="C191" s="1"/>
      <c r="D191" s="1"/>
      <c r="E191" s="1"/>
      <c r="F191" s="1"/>
      <c r="G191" s="1"/>
      <c r="H191" s="1"/>
      <c r="I191" s="1"/>
      <c r="J191" s="1"/>
      <c r="K191" s="1"/>
      <c r="L191" s="1"/>
      <c r="M191" s="1"/>
      <c r="N191" s="1"/>
      <c r="O191" s="1"/>
      <c r="P191" s="1"/>
      <c r="Q191" s="1"/>
      <c r="R191" s="1"/>
      <c r="S191" s="1"/>
    </row>
    <row r="192" spans="1:19" ht="14.25">
      <c r="A192" s="1"/>
      <c r="B192" s="1"/>
      <c r="C192" s="1"/>
      <c r="D192" s="1"/>
      <c r="E192" s="1"/>
      <c r="F192" s="1"/>
      <c r="G192" s="1"/>
      <c r="H192" s="1"/>
      <c r="I192" s="1"/>
      <c r="J192" s="1"/>
      <c r="K192" s="1"/>
      <c r="L192" s="1"/>
      <c r="M192" s="1"/>
      <c r="N192" s="1"/>
      <c r="O192" s="1"/>
      <c r="P192" s="1"/>
      <c r="Q192" s="1"/>
      <c r="R192" s="1"/>
      <c r="S192" s="1"/>
    </row>
    <row r="193" spans="1:19" ht="14.25">
      <c r="A193" s="1"/>
      <c r="B193" s="1"/>
      <c r="C193" s="1"/>
      <c r="D193" s="1"/>
      <c r="E193" s="1"/>
      <c r="F193" s="1"/>
      <c r="G193" s="1"/>
      <c r="H193" s="1"/>
      <c r="I193" s="1"/>
      <c r="J193" s="1"/>
      <c r="K193" s="1"/>
      <c r="L193" s="1"/>
      <c r="M193" s="1"/>
      <c r="N193" s="1"/>
      <c r="O193" s="1"/>
      <c r="P193" s="1"/>
      <c r="Q193" s="1"/>
      <c r="R193" s="1"/>
      <c r="S193" s="1"/>
    </row>
    <row r="194" spans="1:19" ht="14.25">
      <c r="A194" s="1"/>
      <c r="B194" s="1"/>
      <c r="C194" s="1"/>
      <c r="D194" s="1"/>
      <c r="E194" s="1"/>
      <c r="F194" s="1"/>
      <c r="G194" s="1"/>
      <c r="H194" s="1"/>
      <c r="I194" s="1"/>
      <c r="J194" s="1"/>
      <c r="K194" s="1"/>
      <c r="L194" s="1"/>
      <c r="M194" s="1"/>
      <c r="N194" s="1"/>
      <c r="O194" s="1"/>
      <c r="P194" s="1"/>
      <c r="Q194" s="1"/>
      <c r="R194" s="1"/>
      <c r="S194" s="1"/>
    </row>
    <row r="195" spans="1:19" ht="14.25">
      <c r="A195" s="1"/>
      <c r="B195" s="1"/>
      <c r="C195" s="1"/>
      <c r="D195" s="1"/>
      <c r="E195" s="1"/>
      <c r="F195" s="1"/>
      <c r="G195" s="1"/>
      <c r="H195" s="1"/>
      <c r="I195" s="1"/>
      <c r="J195" s="1"/>
      <c r="K195" s="1"/>
      <c r="L195" s="1"/>
      <c r="M195" s="1"/>
      <c r="N195" s="1"/>
      <c r="O195" s="1"/>
      <c r="P195" s="1"/>
      <c r="Q195" s="1"/>
      <c r="R195" s="1"/>
      <c r="S195" s="1"/>
    </row>
    <row r="196" spans="1:19" ht="14.25">
      <c r="A196" s="1"/>
      <c r="B196" s="1"/>
      <c r="C196" s="1"/>
      <c r="D196" s="1"/>
      <c r="E196" s="1"/>
      <c r="F196" s="1"/>
      <c r="G196" s="1"/>
      <c r="H196" s="1"/>
      <c r="I196" s="1"/>
      <c r="J196" s="1"/>
      <c r="K196" s="1"/>
      <c r="L196" s="1"/>
      <c r="M196" s="1"/>
      <c r="N196" s="1"/>
      <c r="O196" s="1"/>
      <c r="P196" s="1"/>
      <c r="Q196" s="1"/>
      <c r="R196" s="1"/>
      <c r="S196" s="1"/>
    </row>
    <row r="197" spans="1:19" ht="14.25">
      <c r="A197" s="1"/>
      <c r="B197" s="1"/>
      <c r="C197" s="1"/>
      <c r="D197" s="1"/>
      <c r="E197" s="1"/>
      <c r="F197" s="1"/>
      <c r="G197" s="1"/>
      <c r="H197" s="1"/>
      <c r="I197" s="1"/>
      <c r="J197" s="1"/>
      <c r="K197" s="1"/>
      <c r="L197" s="1"/>
      <c r="M197" s="1"/>
      <c r="N197" s="1"/>
      <c r="O197" s="1"/>
      <c r="P197" s="1"/>
      <c r="Q197" s="1"/>
      <c r="R197" s="1"/>
      <c r="S197" s="1"/>
    </row>
    <row r="198" spans="1:19" ht="14.25">
      <c r="A198" s="1"/>
      <c r="B198" s="1"/>
      <c r="C198" s="1"/>
      <c r="D198" s="1"/>
      <c r="E198" s="1"/>
      <c r="F198" s="1"/>
      <c r="G198" s="1"/>
      <c r="H198" s="1"/>
      <c r="I198" s="1"/>
      <c r="J198" s="1"/>
      <c r="K198" s="1"/>
      <c r="L198" s="1"/>
      <c r="M198" s="1"/>
      <c r="N198" s="1"/>
      <c r="O198" s="1"/>
      <c r="P198" s="1"/>
      <c r="Q198" s="1"/>
      <c r="R198" s="1"/>
      <c r="S198" s="1"/>
    </row>
    <row r="199" spans="1:19" ht="14.25">
      <c r="A199" s="1"/>
      <c r="B199" s="1"/>
      <c r="C199" s="1"/>
      <c r="D199" s="1"/>
      <c r="E199" s="1"/>
      <c r="F199" s="1"/>
      <c r="G199" s="1"/>
      <c r="H199" s="1"/>
      <c r="I199" s="1"/>
      <c r="J199" s="1"/>
      <c r="K199" s="1"/>
      <c r="L199" s="1"/>
      <c r="M199" s="1"/>
      <c r="N199" s="1"/>
      <c r="O199" s="1"/>
      <c r="P199" s="1"/>
      <c r="Q199" s="1"/>
      <c r="R199" s="1"/>
      <c r="S199" s="1"/>
    </row>
    <row r="200" spans="1:19" ht="14.25">
      <c r="A200" s="1"/>
      <c r="B200" s="1"/>
      <c r="C200" s="1"/>
      <c r="D200" s="1"/>
      <c r="E200" s="1"/>
      <c r="F200" s="1"/>
      <c r="G200" s="1"/>
      <c r="H200" s="1"/>
      <c r="I200" s="1"/>
      <c r="J200" s="1"/>
      <c r="K200" s="1"/>
      <c r="L200" s="1"/>
      <c r="M200" s="1"/>
      <c r="N200" s="1"/>
      <c r="O200" s="1"/>
      <c r="P200" s="1"/>
      <c r="Q200" s="1"/>
      <c r="R200" s="1"/>
      <c r="S200" s="1"/>
    </row>
    <row r="201" spans="1:19" ht="14.25">
      <c r="A201" s="1"/>
      <c r="B201" s="1"/>
      <c r="C201" s="1"/>
      <c r="D201" s="1"/>
      <c r="E201" s="1"/>
      <c r="F201" s="1"/>
      <c r="G201" s="1"/>
      <c r="H201" s="1"/>
      <c r="I201" s="1"/>
      <c r="J201" s="1"/>
      <c r="K201" s="1"/>
      <c r="L201" s="1"/>
      <c r="M201" s="1"/>
      <c r="N201" s="1"/>
      <c r="O201" s="1"/>
      <c r="P201" s="1"/>
      <c r="Q201" s="1"/>
      <c r="R201" s="1"/>
      <c r="S201" s="1"/>
    </row>
    <row r="202" spans="1:19" ht="14.25">
      <c r="A202" s="1"/>
      <c r="B202" s="1"/>
      <c r="C202" s="1"/>
      <c r="D202" s="1"/>
      <c r="E202" s="1"/>
      <c r="F202" s="1"/>
      <c r="G202" s="1"/>
      <c r="H202" s="1"/>
      <c r="I202" s="1"/>
      <c r="J202" s="1"/>
      <c r="K202" s="1"/>
      <c r="L202" s="1"/>
      <c r="M202" s="1"/>
      <c r="N202" s="1"/>
      <c r="O202" s="1"/>
      <c r="P202" s="1"/>
      <c r="Q202" s="1"/>
      <c r="R202" s="1"/>
      <c r="S202" s="1"/>
    </row>
    <row r="203" spans="1:19" ht="14.25">
      <c r="A203" s="1"/>
      <c r="B203" s="1"/>
      <c r="C203" s="1"/>
      <c r="D203" s="1"/>
      <c r="E203" s="1"/>
      <c r="F203" s="1"/>
      <c r="G203" s="1"/>
      <c r="H203" s="1"/>
      <c r="I203" s="1"/>
      <c r="J203" s="1"/>
      <c r="K203" s="1"/>
      <c r="L203" s="1"/>
      <c r="M203" s="1"/>
      <c r="N203" s="1"/>
      <c r="O203" s="1"/>
      <c r="P203" s="1"/>
      <c r="Q203" s="1"/>
      <c r="R203" s="1"/>
      <c r="S203" s="1"/>
    </row>
    <row r="204" spans="1:19" ht="14.25">
      <c r="A204" s="1"/>
      <c r="B204" s="1"/>
      <c r="C204" s="1"/>
      <c r="D204" s="1"/>
      <c r="E204" s="1"/>
      <c r="F204" s="1"/>
      <c r="G204" s="1"/>
      <c r="H204" s="1"/>
      <c r="I204" s="1"/>
      <c r="J204" s="1"/>
      <c r="K204" s="1"/>
      <c r="L204" s="1"/>
      <c r="M204" s="1"/>
      <c r="N204" s="1"/>
      <c r="O204" s="1"/>
      <c r="P204" s="1"/>
      <c r="Q204" s="1"/>
      <c r="R204" s="1"/>
      <c r="S204" s="1"/>
    </row>
    <row r="205" spans="1:19" ht="14.25">
      <c r="A205" s="1"/>
      <c r="B205" s="1"/>
      <c r="C205" s="1"/>
      <c r="D205" s="1"/>
      <c r="E205" s="1"/>
      <c r="F205" s="1"/>
      <c r="G205" s="1"/>
      <c r="H205" s="1"/>
      <c r="I205" s="1"/>
      <c r="J205" s="1"/>
      <c r="K205" s="1"/>
      <c r="L205" s="1"/>
      <c r="M205" s="1"/>
      <c r="N205" s="1"/>
      <c r="O205" s="1"/>
      <c r="P205" s="1"/>
      <c r="Q205" s="1"/>
      <c r="R205" s="1"/>
      <c r="S205" s="1"/>
    </row>
    <row r="206" spans="1:19" ht="14.25">
      <c r="A206" s="1"/>
      <c r="B206" s="1"/>
      <c r="C206" s="1"/>
      <c r="D206" s="1"/>
      <c r="E206" s="1"/>
      <c r="F206" s="1"/>
      <c r="G206" s="1"/>
      <c r="H206" s="1"/>
      <c r="I206" s="1"/>
      <c r="J206" s="1"/>
      <c r="K206" s="1"/>
      <c r="L206" s="1"/>
      <c r="M206" s="1"/>
      <c r="N206" s="1"/>
      <c r="O206" s="1"/>
      <c r="P206" s="1"/>
      <c r="Q206" s="1"/>
      <c r="R206" s="1"/>
      <c r="S206" s="1"/>
    </row>
    <row r="207" spans="1:19" ht="14.25">
      <c r="A207" s="1"/>
      <c r="B207" s="1"/>
      <c r="C207" s="1"/>
      <c r="D207" s="1"/>
      <c r="E207" s="1"/>
      <c r="F207" s="1"/>
      <c r="G207" s="1"/>
      <c r="H207" s="1"/>
      <c r="I207" s="1"/>
      <c r="J207" s="1"/>
      <c r="K207" s="1"/>
      <c r="L207" s="1"/>
      <c r="M207" s="1"/>
      <c r="N207" s="1"/>
      <c r="O207" s="1"/>
      <c r="P207" s="1"/>
      <c r="Q207" s="1"/>
      <c r="R207" s="1"/>
      <c r="S207" s="1"/>
    </row>
    <row r="208" spans="1:19" ht="14.25">
      <c r="A208" s="1"/>
      <c r="B208" s="1"/>
      <c r="C208" s="1"/>
      <c r="D208" s="1"/>
      <c r="E208" s="1"/>
      <c r="F208" s="1"/>
      <c r="G208" s="1"/>
      <c r="H208" s="1"/>
      <c r="I208" s="1"/>
      <c r="J208" s="1"/>
      <c r="K208" s="1"/>
      <c r="L208" s="1"/>
      <c r="M208" s="1"/>
      <c r="N208" s="1"/>
      <c r="O208" s="1"/>
      <c r="P208" s="1"/>
      <c r="Q208" s="1"/>
      <c r="R208" s="1"/>
      <c r="S208" s="1"/>
    </row>
  </sheetData>
  <sheetProtection/>
  <hyperlinks>
    <hyperlink ref="A184" r:id="rId1" display="http://www.utdt.edu/ver_contenido.php?id_contenido=2649&amp;id_item_menu=5024"/>
  </hyperlinks>
  <printOptions/>
  <pageMargins left="0.7" right="0.7" top="0.75" bottom="0.75" header="0.3" footer="0.3"/>
  <pageSetup fitToHeight="1" fitToWidth="1" horizontalDpi="600" verticalDpi="600" orientation="landscape" paperSize="9" r:id="rId2"/>
</worksheet>
</file>

<file path=xl/worksheets/sheet6.xml><?xml version="1.0" encoding="utf-8"?>
<worksheet xmlns="http://schemas.openxmlformats.org/spreadsheetml/2006/main" xmlns:r="http://schemas.openxmlformats.org/officeDocument/2006/relationships">
  <sheetPr>
    <tabColor theme="0" tint="-0.3499799966812134"/>
  </sheetPr>
  <dimension ref="A1:B18"/>
  <sheetViews>
    <sheetView showGridLines="0" zoomScalePageLayoutView="0" workbookViewId="0" topLeftCell="A1">
      <selection activeCell="A1" sqref="A1"/>
    </sheetView>
  </sheetViews>
  <sheetFormatPr defaultColWidth="11.00390625" defaultRowHeight="14.25"/>
  <cols>
    <col min="1" max="1" width="78.125" style="0" customWidth="1"/>
  </cols>
  <sheetData>
    <row r="1" spans="1:2" ht="33.75" customHeight="1">
      <c r="A1" s="98" t="s">
        <v>59</v>
      </c>
      <c r="B1" s="184" t="s">
        <v>160</v>
      </c>
    </row>
    <row r="2" ht="7.5" customHeight="1">
      <c r="A2" s="99"/>
    </row>
    <row r="3" ht="25.5">
      <c r="A3" s="95" t="s">
        <v>55</v>
      </c>
    </row>
    <row r="4" ht="14.25">
      <c r="A4" s="95" t="s">
        <v>56</v>
      </c>
    </row>
    <row r="5" ht="14.25">
      <c r="A5" s="95" t="s">
        <v>57</v>
      </c>
    </row>
    <row r="6" ht="25.5">
      <c r="A6" s="96" t="s">
        <v>60</v>
      </c>
    </row>
    <row r="7" ht="51">
      <c r="A7" s="95" t="s">
        <v>58</v>
      </c>
    </row>
    <row r="8" ht="89.25">
      <c r="A8" s="95" t="s">
        <v>61</v>
      </c>
    </row>
    <row r="9" ht="25.5">
      <c r="A9" s="95" t="s">
        <v>62</v>
      </c>
    </row>
    <row r="10" ht="25.5">
      <c r="A10" s="95" t="s">
        <v>63</v>
      </c>
    </row>
    <row r="11" ht="25.5">
      <c r="A11" s="95" t="s">
        <v>64</v>
      </c>
    </row>
    <row r="12" ht="14.25">
      <c r="A12" s="99"/>
    </row>
    <row r="13" ht="14.25">
      <c r="A13" s="97" t="s">
        <v>44</v>
      </c>
    </row>
    <row r="14" ht="14.25">
      <c r="A14" s="99"/>
    </row>
    <row r="15" ht="14.25">
      <c r="A15" s="99"/>
    </row>
    <row r="16" ht="14.25">
      <c r="A16" s="99"/>
    </row>
    <row r="17" ht="14.25">
      <c r="A17" s="99"/>
    </row>
    <row r="18" ht="14.25">
      <c r="A18" s="99"/>
    </row>
  </sheetData>
  <sheetProtection/>
  <hyperlinks>
    <hyperlink ref="B1" location="Presentación!A1" display="Presentación!A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Agustina Villaggi</dc:creator>
  <cp:keywords/>
  <dc:description/>
  <cp:lastModifiedBy>Outlook</cp:lastModifiedBy>
  <cp:lastPrinted>2012-05-03T14:48:10Z</cp:lastPrinted>
  <dcterms:created xsi:type="dcterms:W3CDTF">2012-05-02T17:04:17Z</dcterms:created>
  <dcterms:modified xsi:type="dcterms:W3CDTF">2018-09-27T12:24:58Z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