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alumniiaeedu-my.sharepoint.com/personal/jvarvello_austral_edu_ar/Documents/Desktop/Documentos/Juan/Fundación/Transporte Aéreo/Estadísticas/Aeropuerto/"/>
    </mc:Choice>
  </mc:AlternateContent>
  <xr:revisionPtr revIDLastSave="212" documentId="13_ncr:1_{4D9992ED-80E7-4796-966C-5D530BC70ACF}" xr6:coauthVersionLast="47" xr6:coauthVersionMax="47" xr10:uidLastSave="{5C0749D1-06F8-4101-9E23-4BC850295178}"/>
  <bookViews>
    <workbookView xWindow="-120" yWindow="-120" windowWidth="20730" windowHeight="11160" xr2:uid="{00000000-000D-0000-FFFF-FFFF00000000}"/>
  </bookViews>
  <sheets>
    <sheet name="Presentación" sheetId="5" r:id="rId1"/>
    <sheet name="Pasajeros Totales" sheetId="4" r:id="rId2"/>
    <sheet name="Pasajeros de Cabotaje" sheetId="2" r:id="rId3"/>
    <sheet name="Pasajeros Internacionale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0" i="4" l="1"/>
  <c r="W41" i="4"/>
  <c r="W33" i="3" l="1"/>
  <c r="V30" i="3"/>
  <c r="V33" i="3"/>
  <c r="W30" i="3"/>
  <c r="V31" i="3"/>
  <c r="W31" i="3"/>
  <c r="V32" i="3"/>
  <c r="V37" i="3"/>
  <c r="V38" i="3"/>
  <c r="V39" i="3"/>
  <c r="W39" i="3"/>
  <c r="V41" i="3"/>
  <c r="U31" i="3"/>
  <c r="U32" i="3"/>
  <c r="U33" i="3"/>
  <c r="U34" i="3"/>
  <c r="U35" i="3"/>
  <c r="U36" i="3"/>
  <c r="U37" i="3"/>
  <c r="U38" i="3"/>
  <c r="U39" i="3"/>
  <c r="U40" i="3"/>
  <c r="U41" i="3"/>
  <c r="U30" i="3"/>
  <c r="W18" i="3"/>
  <c r="W42" i="3" s="1"/>
  <c r="V18" i="3"/>
  <c r="V42" i="3" s="1"/>
  <c r="U18" i="3"/>
  <c r="U42" i="3" s="1"/>
  <c r="U30" i="2"/>
  <c r="V30" i="2"/>
  <c r="W30" i="2"/>
  <c r="U31" i="2"/>
  <c r="V31" i="2"/>
  <c r="W31" i="2"/>
  <c r="U32" i="2"/>
  <c r="V32" i="2"/>
  <c r="W32" i="2"/>
  <c r="U33" i="2"/>
  <c r="V33" i="2"/>
  <c r="W33" i="2"/>
  <c r="U34" i="2"/>
  <c r="V34" i="2"/>
  <c r="W34" i="2"/>
  <c r="U35" i="2"/>
  <c r="V35" i="2"/>
  <c r="W35" i="2"/>
  <c r="U36" i="2"/>
  <c r="V36" i="2"/>
  <c r="W36" i="2"/>
  <c r="U37" i="2"/>
  <c r="V37" i="2"/>
  <c r="W37" i="2"/>
  <c r="U38" i="2"/>
  <c r="V38" i="2"/>
  <c r="W38" i="2"/>
  <c r="U39" i="2"/>
  <c r="V39" i="2"/>
  <c r="W39" i="2"/>
  <c r="U40" i="2"/>
  <c r="V40" i="2"/>
  <c r="U41" i="2"/>
  <c r="V41" i="2"/>
  <c r="X17" i="2"/>
  <c r="X16" i="2"/>
  <c r="X15" i="2"/>
  <c r="X14" i="2"/>
  <c r="X13" i="2"/>
  <c r="X12" i="2"/>
  <c r="X11" i="2"/>
  <c r="X10" i="2"/>
  <c r="X9" i="2"/>
  <c r="X8" i="2"/>
  <c r="X7" i="2"/>
  <c r="X6" i="2"/>
  <c r="V40" i="4"/>
  <c r="V41" i="4"/>
  <c r="W18" i="2"/>
  <c r="X18" i="2" s="1"/>
  <c r="V18" i="2"/>
  <c r="V42" i="2" s="1"/>
  <c r="U18" i="2"/>
  <c r="U42" i="2" s="1"/>
  <c r="W30" i="4"/>
  <c r="W31" i="4"/>
  <c r="W32" i="4"/>
  <c r="W33" i="4"/>
  <c r="W34" i="4"/>
  <c r="W35" i="4"/>
  <c r="W36" i="4"/>
  <c r="W37" i="4"/>
  <c r="W38" i="4"/>
  <c r="W39" i="4"/>
  <c r="V31" i="4"/>
  <c r="V32" i="4"/>
  <c r="V33" i="4"/>
  <c r="V34" i="4"/>
  <c r="V35" i="4"/>
  <c r="V36" i="4"/>
  <c r="V37" i="4"/>
  <c r="V38" i="4"/>
  <c r="V39" i="4"/>
  <c r="V30" i="4"/>
  <c r="U32" i="4"/>
  <c r="U33" i="4"/>
  <c r="U34" i="4"/>
  <c r="U35" i="4"/>
  <c r="U36" i="4"/>
  <c r="U37" i="4"/>
  <c r="U38" i="4"/>
  <c r="U39" i="4"/>
  <c r="U40" i="4"/>
  <c r="U41" i="4"/>
  <c r="U31" i="4"/>
  <c r="U30" i="4"/>
  <c r="X17" i="4"/>
  <c r="X16" i="4"/>
  <c r="X15" i="4"/>
  <c r="X14" i="4"/>
  <c r="X13" i="4"/>
  <c r="X12" i="4"/>
  <c r="X11" i="4"/>
  <c r="X10" i="4"/>
  <c r="X9" i="4"/>
  <c r="X8" i="4"/>
  <c r="X7" i="4"/>
  <c r="X6" i="4"/>
  <c r="W18" i="4"/>
  <c r="X18" i="4" s="1"/>
  <c r="V18" i="4"/>
  <c r="V42" i="4" s="1"/>
  <c r="U18" i="4"/>
  <c r="U42" i="4" s="1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D39" i="2"/>
  <c r="E39" i="2"/>
  <c r="F39" i="2"/>
  <c r="G39" i="2"/>
  <c r="H39" i="2"/>
  <c r="I39" i="2"/>
  <c r="J39" i="2"/>
  <c r="K39" i="2"/>
  <c r="L39" i="2"/>
  <c r="M39" i="2"/>
  <c r="N39" i="2"/>
  <c r="P39" i="2"/>
  <c r="Q39" i="2"/>
  <c r="R39" i="2"/>
  <c r="S39" i="2"/>
  <c r="T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C31" i="2"/>
  <c r="C32" i="2"/>
  <c r="C33" i="2"/>
  <c r="C34" i="2"/>
  <c r="C35" i="2"/>
  <c r="C36" i="2"/>
  <c r="C37" i="2"/>
  <c r="C38" i="2"/>
  <c r="C39" i="2"/>
  <c r="C40" i="2"/>
  <c r="C41" i="2"/>
  <c r="C42" i="2"/>
  <c r="C30" i="2"/>
  <c r="W42" i="2" l="1"/>
  <c r="W42" i="4"/>
  <c r="X18" i="3"/>
  <c r="X17" i="3"/>
  <c r="X16" i="3"/>
  <c r="X15" i="3"/>
  <c r="X14" i="3"/>
  <c r="X13" i="3"/>
  <c r="X12" i="3"/>
  <c r="X11" i="3"/>
  <c r="X10" i="3"/>
  <c r="X9" i="3"/>
  <c r="X8" i="3"/>
  <c r="X7" i="3"/>
  <c r="X6" i="3"/>
</calcChain>
</file>

<file path=xl/sharedStrings.xml><?xml version="1.0" encoding="utf-8"?>
<sst xmlns="http://schemas.openxmlformats.org/spreadsheetml/2006/main" count="181" uniqueCount="41">
  <si>
    <t>Mes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</si>
  <si>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</si>
  <si>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</si>
  <si>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</si>
  <si>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</si>
  <si>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</si>
  <si>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</si>
  <si>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</si>
  <si>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</si>
  <si>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</si>
  <si>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</si>
  <si>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</si>
  <si>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</si>
  <si>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</si>
  <si>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Aeropuerto Internacional Rosario</t>
  </si>
  <si>
    <t>Total de Pasajeros de Cabotaje embarcados y desembarcados</t>
  </si>
  <si>
    <t>Nota: considera únicamente vuelos regulares y no regulares domésticos</t>
  </si>
  <si>
    <t xml:space="preserve">Fuente: elaboración propia en base a datos de la Administración Nacional de Aviación Civil </t>
  </si>
  <si>
    <t>Total de pasajeros anuales</t>
  </si>
  <si>
    <t>Total de Pasajeros de Internacionales embarcados y desembarcados</t>
  </si>
  <si>
    <t>Nota: considera únicamente vuelos regulares y no regulares internacionales</t>
  </si>
  <si>
    <t>Total de Pasajeros  embarcados y desembarcados</t>
  </si>
  <si>
    <t>Para información adicional contactarse a:</t>
  </si>
  <si>
    <t>investigaciones@fundacionbmr.org.ar</t>
  </si>
  <si>
    <t>(0341) 4205600 - Int.: 946</t>
  </si>
  <si>
    <t>Tabla de datos</t>
  </si>
  <si>
    <t>El archivo contiene tablas con información sobre:</t>
  </si>
  <si>
    <t>Pasajeros embarcados y desembarcados en el Aeropuerto Internacional Rosario Isalas Malvinas</t>
  </si>
  <si>
    <t>Total de Pasajeros embarcados y desembarcados en vuelos de cabotaje e internacionales</t>
  </si>
  <si>
    <t>Variaciones interanuales (respecto a mismo período del año anterior)</t>
  </si>
  <si>
    <t>s/d</t>
  </si>
  <si>
    <t>-</t>
  </si>
  <si>
    <t>Nota 2: en 2013 la realización de obras en el aeropuerto obligaron al cierre total de pista entre el 10 de septiembre y el 24 de noviembre.</t>
  </si>
  <si>
    <t>Variación interanual 2022-2021</t>
  </si>
  <si>
    <t>Nota 1: considera únicamente vuelos regulares y no regulares domésticos e internacionales. Los datos de los últimos tres meses son provisorios.</t>
  </si>
  <si>
    <t>Frecuencia anual y mensual. Período enero 2001 - diciembre 2022.</t>
  </si>
  <si>
    <t>Nota 3: el 20 marzo de 2020 se establece en Argentina el Aislamiento Social Preventivo y Obligatorio (ASPO) debido a la pandemia de coronavirus, quedando los vuelos comerciales de cabotaje e internacionales suspendidos. Ambos se reanudan en octubre del mismo año. El aeropuerto de Rosario obtiene la habilitación para vuelos internacionales en noviembre de 2021.</t>
  </si>
  <si>
    <t xml:space="preserve">Fuente: elaboración propia en base a datos de la Administración Nacional de Aviación Civil. </t>
  </si>
  <si>
    <t>ENERO 2001 - DICIEMBRE 2022</t>
  </si>
  <si>
    <t>ENERO 2002 - DICIEMBRE 2022</t>
  </si>
  <si>
    <t xml:space="preserve">Según datos de la Administración Nacional de Aviación Civil  (ANAC), en 2022 pasaron por la terminal aérea local un total de 369.837 pasajeros . Este volumen total da cuenta de la visible recuperación del AIR luego de la irrupción de la pandemia de COVID-19 y las restricciones que afectaron al sector en los años 2020 y 2021. El total de pasajeros en 2022 creció 268% respecto al año anterior,  superando al promedio anual registrado entre 2011 y 2015.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</si>
</sst>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Calibri Light"/>
      <family val="2"/>
      <scheme val="maj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rgb="FF000000"/>
      <name val="Calibri"/>
      <family val="2"/>
    </font>
    <font>
      <u/>
      <sz val="11"/>
      <color theme="10"/>
      <name val="Arial"/>
      <family val="2"/>
    </font>
    <font>
      <u/>
      <sz val="9"/>
      <name val="Calibri"/>
      <family val="2"/>
    </font>
    <font>
      <sz val="18"/>
      <color rgb="FFC00000"/>
      <name val="Georgia"/>
      <family val="1"/>
    </font>
    <font>
      <sz val="16"/>
      <color rgb="FFC00000"/>
      <name val="Georgia"/>
      <family val="1"/>
    </font>
    <font>
      <sz val="10"/>
      <color rgb="FF000000"/>
      <name val="Calibri"/>
      <family val="2"/>
    </font>
    <font>
      <u/>
      <sz val="14"/>
      <color rgb="FF5A5A5A"/>
      <name val="Calibri"/>
      <family val="2"/>
    </font>
    <font>
      <sz val="10"/>
      <color rgb="FF404040"/>
      <name val="Calibri"/>
      <family val="2"/>
    </font>
    <font>
      <sz val="11"/>
      <name val="Calibri"/>
      <family val="2"/>
    </font>
    <font>
      <i/>
      <sz val="10"/>
      <color rgb="FF40404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AEAEA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4" fillId="4" borderId="6" xfId="0" applyFont="1" applyFill="1" applyBorder="1" applyAlignment="1">
      <alignment horizontal="center" vertical="center"/>
    </xf>
    <xf numFmtId="0" fontId="0" fillId="5" borderId="8" xfId="0" applyFill="1" applyBorder="1" applyAlignment="1">
      <alignment vertical="center"/>
    </xf>
    <xf numFmtId="3" fontId="0" fillId="5" borderId="9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3" fontId="0" fillId="5" borderId="11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vertical="center"/>
    </xf>
    <xf numFmtId="3" fontId="0" fillId="5" borderId="13" xfId="0" applyNumberFormat="1" applyFill="1" applyBorder="1" applyAlignment="1">
      <alignment horizontal="center" vertical="center"/>
    </xf>
    <xf numFmtId="0" fontId="5" fillId="6" borderId="14" xfId="0" applyFont="1" applyFill="1" applyBorder="1" applyAlignment="1">
      <alignment vertical="center" wrapText="1"/>
    </xf>
    <xf numFmtId="3" fontId="5" fillId="6" borderId="15" xfId="0" applyNumberFormat="1" applyFont="1" applyFill="1" applyBorder="1" applyAlignment="1">
      <alignment horizontal="center" vertical="center"/>
    </xf>
    <xf numFmtId="164" fontId="5" fillId="6" borderId="15" xfId="1" applyNumberFormat="1" applyFont="1" applyFill="1" applyBorder="1" applyAlignment="1">
      <alignment horizontal="center" vertical="center"/>
    </xf>
    <xf numFmtId="164" fontId="0" fillId="5" borderId="9" xfId="1" applyNumberFormat="1" applyFont="1" applyFill="1" applyBorder="1" applyAlignment="1">
      <alignment horizontal="center" vertical="center"/>
    </xf>
    <xf numFmtId="164" fontId="0" fillId="5" borderId="11" xfId="1" applyNumberFormat="1" applyFont="1" applyFill="1" applyBorder="1" applyAlignment="1">
      <alignment horizontal="center" vertical="center"/>
    </xf>
    <xf numFmtId="164" fontId="0" fillId="5" borderId="13" xfId="1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/>
    <xf numFmtId="0" fontId="6" fillId="7" borderId="0" xfId="0" applyFont="1" applyFill="1"/>
    <xf numFmtId="0" fontId="8" fillId="7" borderId="0" xfId="2" applyFont="1" applyFill="1"/>
    <xf numFmtId="0" fontId="9" fillId="9" borderId="0" xfId="2" applyFont="1" applyFill="1" applyAlignment="1">
      <alignment horizontal="right"/>
    </xf>
    <xf numFmtId="0" fontId="11" fillId="9" borderId="0" xfId="3" applyFont="1" applyFill="1" applyBorder="1" applyAlignment="1">
      <alignment horizontal="right"/>
    </xf>
    <xf numFmtId="0" fontId="12" fillId="9" borderId="0" xfId="2" applyFont="1" applyFill="1"/>
    <xf numFmtId="0" fontId="13" fillId="9" borderId="0" xfId="2" applyFont="1" applyFill="1"/>
    <xf numFmtId="0" fontId="8" fillId="9" borderId="0" xfId="2" applyFont="1" applyFill="1"/>
    <xf numFmtId="0" fontId="15" fillId="9" borderId="0" xfId="3" applyFont="1" applyFill="1" applyBorder="1"/>
    <xf numFmtId="0" fontId="18" fillId="9" borderId="0" xfId="3" applyFont="1" applyFill="1" applyBorder="1" applyAlignment="1"/>
    <xf numFmtId="0" fontId="14" fillId="9" borderId="0" xfId="2" applyFont="1" applyFill="1"/>
    <xf numFmtId="0" fontId="16" fillId="9" borderId="0" xfId="3" applyFont="1" applyFill="1" applyBorder="1" applyAlignment="1"/>
    <xf numFmtId="0" fontId="19" fillId="7" borderId="0" xfId="0" applyFont="1" applyFill="1"/>
    <xf numFmtId="0" fontId="20" fillId="8" borderId="16" xfId="0" applyFont="1" applyFill="1" applyBorder="1" applyAlignment="1">
      <alignment vertical="center"/>
    </xf>
    <xf numFmtId="164" fontId="0" fillId="5" borderId="17" xfId="1" applyNumberFormat="1" applyFont="1" applyFill="1" applyBorder="1" applyAlignment="1">
      <alignment horizontal="center" vertical="center"/>
    </xf>
    <xf numFmtId="164" fontId="5" fillId="6" borderId="6" xfId="1" applyNumberFormat="1" applyFont="1" applyFill="1" applyBorder="1" applyAlignment="1">
      <alignment horizontal="center" vertical="center"/>
    </xf>
    <xf numFmtId="3" fontId="5" fillId="6" borderId="18" xfId="0" applyNumberFormat="1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vertical="center" wrapText="1"/>
    </xf>
    <xf numFmtId="3" fontId="5" fillId="6" borderId="6" xfId="0" applyNumberFormat="1" applyFont="1" applyFill="1" applyBorder="1" applyAlignment="1">
      <alignment horizontal="center" vertical="center"/>
    </xf>
    <xf numFmtId="0" fontId="16" fillId="9" borderId="0" xfId="3" applyFont="1" applyFill="1" applyBorder="1" applyAlignment="1">
      <alignment horizontal="left" vertical="center"/>
    </xf>
    <xf numFmtId="0" fontId="17" fillId="7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3" fontId="0" fillId="7" borderId="0" xfId="0" applyNumberFormat="1" applyFill="1" applyAlignment="1">
      <alignment horizontal="center"/>
    </xf>
  </cellXfs>
  <cellStyles count="4">
    <cellStyle name="Hipervínculo 2" xfId="3" xr:uid="{C9262D3C-697F-4A7F-9311-3EB52655A35B}"/>
    <cellStyle name="Normal" xfId="0" builtinId="0"/>
    <cellStyle name="Normal 2" xfId="2" xr:uid="{2CC10366-D733-466B-BCC2-4774E5093712}"/>
    <cellStyle name="Porcentaje" xfId="1" builtinId="5"/>
  </cellStyles>
  <dxfs count="0"/>
  <tableStyles count="0" defaultTableStyle="TableStyleMedium2" defaultPivotStyle="PivotStyleLight16"/>
  <colors>
    <mruColors>
      <color rgb="FFFF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47625</xdr:rowOff>
    </xdr:from>
    <xdr:to>
      <xdr:col>2</xdr:col>
      <xdr:colOff>142875</xdr:colOff>
      <xdr:row>6</xdr:row>
      <xdr:rowOff>47625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84C971E-64C8-46D5-9694-3D0FCB152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19125"/>
          <a:ext cx="1638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12</xdr:col>
      <xdr:colOff>609600</xdr:colOff>
      <xdr:row>3</xdr:row>
      <xdr:rowOff>0</xdr:rowOff>
    </xdr:to>
    <xdr:pic>
      <xdr:nvPicPr>
        <xdr:cNvPr id="3" name="Picture 203">
          <a:extLst>
            <a:ext uri="{FF2B5EF4-FFF2-40B4-BE49-F238E27FC236}">
              <a16:creationId xmlns:a16="http://schemas.microsoft.com/office/drawing/2014/main" id="{3D39D9AC-4831-48FB-9633-196EEE3E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9734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vestigaciones@fundacionbmr.org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894BE-E1B5-4AE5-9BD7-57A2F68E5EEE}">
  <sheetPr>
    <tabColor rgb="FFFF0000"/>
  </sheetPr>
  <dimension ref="A1:L21"/>
  <sheetViews>
    <sheetView tabSelected="1" workbookViewId="0">
      <selection activeCell="A16" sqref="A16"/>
    </sheetView>
  </sheetViews>
  <sheetFormatPr baseColWidth="10" defaultRowHeight="15" x14ac:dyDescent="0.25"/>
  <cols>
    <col min="1" max="16384" width="11.42578125" style="16"/>
  </cols>
  <sheetData>
    <row r="1" spans="1:12" x14ac:dyDescent="0.25">
      <c r="A1" s="18"/>
    </row>
    <row r="2" spans="1:12" x14ac:dyDescent="0.25">
      <c r="A2" s="18"/>
    </row>
    <row r="3" spans="1:12" x14ac:dyDescent="0.25">
      <c r="A3" s="18"/>
    </row>
    <row r="4" spans="1:12" x14ac:dyDescent="0.25">
      <c r="L4" s="19" t="s">
        <v>22</v>
      </c>
    </row>
    <row r="5" spans="1:12" x14ac:dyDescent="0.25">
      <c r="L5" s="20" t="s">
        <v>23</v>
      </c>
    </row>
    <row r="6" spans="1:12" x14ac:dyDescent="0.25">
      <c r="L6" s="19" t="s">
        <v>24</v>
      </c>
    </row>
    <row r="7" spans="1:12" x14ac:dyDescent="0.25">
      <c r="A7" s="19"/>
    </row>
    <row r="8" spans="1:12" ht="23.25" x14ac:dyDescent="0.35">
      <c r="A8" s="21" t="s">
        <v>25</v>
      </c>
    </row>
    <row r="9" spans="1:12" ht="20.25" x14ac:dyDescent="0.3">
      <c r="A9" s="22" t="s">
        <v>27</v>
      </c>
    </row>
    <row r="10" spans="1:12" x14ac:dyDescent="0.25">
      <c r="A10" s="23"/>
    </row>
    <row r="11" spans="1:12" x14ac:dyDescent="0.25">
      <c r="A11" s="26" t="s">
        <v>26</v>
      </c>
    </row>
    <row r="12" spans="1:12" ht="18.75" x14ac:dyDescent="0.3">
      <c r="A12" s="24" t="s">
        <v>28</v>
      </c>
    </row>
    <row r="13" spans="1:12" ht="17.25" customHeight="1" x14ac:dyDescent="0.25">
      <c r="A13" s="35" t="s">
        <v>35</v>
      </c>
    </row>
    <row r="14" spans="1:12" ht="63" customHeight="1" x14ac:dyDescent="0.25">
      <c r="A14" s="36" t="s">
        <v>40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18.75" x14ac:dyDescent="0.3">
      <c r="A15" s="24"/>
    </row>
    <row r="16" spans="1:12" x14ac:dyDescent="0.25">
      <c r="A16" s="27"/>
    </row>
    <row r="17" spans="1:1" x14ac:dyDescent="0.25">
      <c r="A17" s="27"/>
    </row>
    <row r="18" spans="1:1" ht="18.75" x14ac:dyDescent="0.3">
      <c r="A18" s="24"/>
    </row>
    <row r="19" spans="1:1" x14ac:dyDescent="0.25">
      <c r="A19" s="27"/>
    </row>
    <row r="20" spans="1:1" x14ac:dyDescent="0.25">
      <c r="A20" s="27"/>
    </row>
    <row r="21" spans="1:1" x14ac:dyDescent="0.25">
      <c r="A21" s="25"/>
    </row>
  </sheetData>
  <mergeCells count="1">
    <mergeCell ref="A14:L14"/>
  </mergeCells>
  <hyperlinks>
    <hyperlink ref="L5" r:id="rId1" xr:uid="{1DF08349-B146-4437-AFDF-0744ACDCC26D}"/>
    <hyperlink ref="A12" location="'Ingresos y egresos'!A1" display="Ingresos y egresos de micros" xr:uid="{31749A69-33F6-45CC-92D7-802253603F2F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E186E-3425-424B-8C80-05FB44E480FA}">
  <sheetPr>
    <tabColor theme="2" tint="-0.249977111117893"/>
  </sheetPr>
  <dimension ref="A1:AA45"/>
  <sheetViews>
    <sheetView topLeftCell="A18" workbookViewId="0">
      <selection activeCell="A21" sqref="A21:O22"/>
    </sheetView>
  </sheetViews>
  <sheetFormatPr baseColWidth="10" defaultRowHeight="15" x14ac:dyDescent="0.25"/>
  <cols>
    <col min="1" max="16384" width="11.42578125" style="16"/>
  </cols>
  <sheetData>
    <row r="1" spans="1:27" x14ac:dyDescent="0.25">
      <c r="A1" s="14" t="s">
        <v>21</v>
      </c>
    </row>
    <row r="2" spans="1:27" x14ac:dyDescent="0.25">
      <c r="A2" s="15" t="s">
        <v>38</v>
      </c>
    </row>
    <row r="3" spans="1:27" ht="15.75" thickBot="1" x14ac:dyDescent="0.3">
      <c r="A3" s="15" t="s">
        <v>14</v>
      </c>
    </row>
    <row r="4" spans="1:27" ht="18" customHeight="1" thickBot="1" x14ac:dyDescent="0.3">
      <c r="A4" s="37" t="s">
        <v>0</v>
      </c>
      <c r="B4" s="41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3"/>
      <c r="X4" s="39" t="s">
        <v>33</v>
      </c>
    </row>
    <row r="5" spans="1:27" ht="19.5" customHeight="1" thickBot="1" x14ac:dyDescent="0.3">
      <c r="A5" s="38"/>
      <c r="B5" s="1">
        <v>2001</v>
      </c>
      <c r="C5" s="1">
        <v>2002</v>
      </c>
      <c r="D5" s="1">
        <v>2003</v>
      </c>
      <c r="E5" s="1">
        <v>2004</v>
      </c>
      <c r="F5" s="1">
        <v>2005</v>
      </c>
      <c r="G5" s="1">
        <v>2006</v>
      </c>
      <c r="H5" s="1">
        <v>2007</v>
      </c>
      <c r="I5" s="1">
        <v>2008</v>
      </c>
      <c r="J5" s="1">
        <v>2009</v>
      </c>
      <c r="K5" s="1">
        <v>2010</v>
      </c>
      <c r="L5" s="1">
        <v>2011</v>
      </c>
      <c r="M5" s="1">
        <v>2012</v>
      </c>
      <c r="N5" s="1">
        <v>2013</v>
      </c>
      <c r="O5" s="1">
        <v>2014</v>
      </c>
      <c r="P5" s="1">
        <v>2015</v>
      </c>
      <c r="Q5" s="1">
        <v>2016</v>
      </c>
      <c r="R5" s="1">
        <v>2017</v>
      </c>
      <c r="S5" s="1">
        <v>2018</v>
      </c>
      <c r="T5" s="1">
        <v>2019</v>
      </c>
      <c r="U5" s="1">
        <v>2020</v>
      </c>
      <c r="V5" s="1">
        <v>2021</v>
      </c>
      <c r="W5" s="1">
        <v>2022</v>
      </c>
      <c r="X5" s="40"/>
    </row>
    <row r="6" spans="1:27" x14ac:dyDescent="0.25">
      <c r="A6" s="2" t="s">
        <v>2</v>
      </c>
      <c r="B6" s="3">
        <v>26085</v>
      </c>
      <c r="C6" s="3">
        <v>11208</v>
      </c>
      <c r="D6" s="3">
        <v>5119</v>
      </c>
      <c r="E6" s="3">
        <v>8544</v>
      </c>
      <c r="F6" s="3">
        <v>7794.0000000000009</v>
      </c>
      <c r="G6" s="3">
        <v>6836</v>
      </c>
      <c r="H6" s="3">
        <v>12849</v>
      </c>
      <c r="I6" s="3">
        <v>15277.999999999998</v>
      </c>
      <c r="J6" s="3">
        <v>11017</v>
      </c>
      <c r="K6" s="3">
        <v>9388</v>
      </c>
      <c r="L6" s="3">
        <v>20555</v>
      </c>
      <c r="M6" s="3">
        <v>25352</v>
      </c>
      <c r="N6" s="3">
        <v>16094.999999999998</v>
      </c>
      <c r="O6" s="3">
        <v>17956</v>
      </c>
      <c r="P6" s="3">
        <v>26095</v>
      </c>
      <c r="Q6" s="3">
        <v>35125</v>
      </c>
      <c r="R6" s="3">
        <v>62891.999999999993</v>
      </c>
      <c r="S6" s="3">
        <v>85086</v>
      </c>
      <c r="T6" s="3">
        <v>76971</v>
      </c>
      <c r="U6" s="3">
        <v>69670</v>
      </c>
      <c r="V6" s="3">
        <v>9137</v>
      </c>
      <c r="W6" s="3">
        <v>19514</v>
      </c>
      <c r="X6" s="11">
        <f>W6/V6-1</f>
        <v>1.1357119404618583</v>
      </c>
      <c r="AA6" s="48"/>
    </row>
    <row r="7" spans="1:27" x14ac:dyDescent="0.25">
      <c r="A7" s="4" t="s">
        <v>3</v>
      </c>
      <c r="B7" s="5">
        <v>25691</v>
      </c>
      <c r="C7" s="5">
        <v>10330</v>
      </c>
      <c r="D7" s="5">
        <v>5172</v>
      </c>
      <c r="E7" s="5">
        <v>8271</v>
      </c>
      <c r="F7" s="5">
        <v>6917.9999999999991</v>
      </c>
      <c r="G7" s="5">
        <v>7098</v>
      </c>
      <c r="H7" s="5">
        <v>12977</v>
      </c>
      <c r="I7" s="5">
        <v>14606</v>
      </c>
      <c r="J7" s="5">
        <v>10680</v>
      </c>
      <c r="K7" s="5">
        <v>8851</v>
      </c>
      <c r="L7" s="5">
        <v>19410</v>
      </c>
      <c r="M7" s="5">
        <v>23016</v>
      </c>
      <c r="N7" s="5">
        <v>15690.000000000002</v>
      </c>
      <c r="O7" s="5">
        <v>19957</v>
      </c>
      <c r="P7" s="5">
        <v>22916</v>
      </c>
      <c r="Q7" s="5">
        <v>30147</v>
      </c>
      <c r="R7" s="5">
        <v>59334.999999999993</v>
      </c>
      <c r="S7" s="5">
        <v>76418</v>
      </c>
      <c r="T7" s="5">
        <v>68817</v>
      </c>
      <c r="U7" s="5">
        <v>62316</v>
      </c>
      <c r="V7" s="5">
        <v>8654</v>
      </c>
      <c r="W7" s="5">
        <v>24143</v>
      </c>
      <c r="X7" s="12">
        <f t="shared" ref="X7:X18" si="0">W7/V7-1</f>
        <v>1.7898081811878899</v>
      </c>
      <c r="AA7" s="48"/>
    </row>
    <row r="8" spans="1:27" x14ac:dyDescent="0.25">
      <c r="A8" s="4" t="s">
        <v>4</v>
      </c>
      <c r="B8" s="5">
        <v>24866</v>
      </c>
      <c r="C8" s="5">
        <v>12458</v>
      </c>
      <c r="D8" s="5">
        <v>7029</v>
      </c>
      <c r="E8" s="5">
        <v>9418.9999999999982</v>
      </c>
      <c r="F8" s="5">
        <v>7303</v>
      </c>
      <c r="G8" s="5">
        <v>7024</v>
      </c>
      <c r="H8" s="5">
        <v>12106</v>
      </c>
      <c r="I8" s="5">
        <v>16065.000000000002</v>
      </c>
      <c r="J8" s="5">
        <v>9476</v>
      </c>
      <c r="K8" s="5">
        <v>11365</v>
      </c>
      <c r="L8" s="5">
        <v>18491.999999999996</v>
      </c>
      <c r="M8" s="5">
        <v>18243.000000000004</v>
      </c>
      <c r="N8" s="5">
        <v>17942</v>
      </c>
      <c r="O8" s="5">
        <v>20742</v>
      </c>
      <c r="P8" s="5">
        <v>29802.999999999996</v>
      </c>
      <c r="Q8" s="5">
        <v>31829</v>
      </c>
      <c r="R8" s="5">
        <v>60863</v>
      </c>
      <c r="S8" s="5">
        <v>76916</v>
      </c>
      <c r="T8" s="5">
        <v>75021</v>
      </c>
      <c r="U8" s="5">
        <v>32629.999999999996</v>
      </c>
      <c r="V8" s="5">
        <v>7442</v>
      </c>
      <c r="W8" s="5">
        <v>27047</v>
      </c>
      <c r="X8" s="12">
        <f t="shared" si="0"/>
        <v>2.6343724805159905</v>
      </c>
      <c r="AA8" s="48"/>
    </row>
    <row r="9" spans="1:27" x14ac:dyDescent="0.25">
      <c r="A9" s="4" t="s">
        <v>5</v>
      </c>
      <c r="B9" s="5">
        <v>20523.999999999996</v>
      </c>
      <c r="C9" s="5">
        <v>12660</v>
      </c>
      <c r="D9" s="5">
        <v>7871</v>
      </c>
      <c r="E9" s="5">
        <v>7968</v>
      </c>
      <c r="F9" s="5">
        <v>6333</v>
      </c>
      <c r="G9" s="5">
        <v>5334</v>
      </c>
      <c r="H9" s="5">
        <v>9993</v>
      </c>
      <c r="I9" s="5">
        <v>14017.999999999998</v>
      </c>
      <c r="J9" s="5">
        <v>7445</v>
      </c>
      <c r="K9" s="5">
        <v>9655.0000000000018</v>
      </c>
      <c r="L9" s="5">
        <v>16297</v>
      </c>
      <c r="M9" s="5">
        <v>12477</v>
      </c>
      <c r="N9" s="5">
        <v>15356</v>
      </c>
      <c r="O9" s="5">
        <v>17308</v>
      </c>
      <c r="P9" s="5">
        <v>26484</v>
      </c>
      <c r="Q9" s="5">
        <v>29359</v>
      </c>
      <c r="R9" s="5">
        <v>55608.999999999993</v>
      </c>
      <c r="S9" s="5">
        <v>74775</v>
      </c>
      <c r="T9" s="5">
        <v>61340</v>
      </c>
      <c r="U9" s="5">
        <v>27</v>
      </c>
      <c r="V9" s="5">
        <v>4817</v>
      </c>
      <c r="W9" s="5">
        <v>27902</v>
      </c>
      <c r="X9" s="12">
        <f t="shared" si="0"/>
        <v>4.7924019099024289</v>
      </c>
      <c r="AA9" s="48"/>
    </row>
    <row r="10" spans="1:27" x14ac:dyDescent="0.25">
      <c r="A10" s="4" t="s">
        <v>6</v>
      </c>
      <c r="B10" s="5">
        <v>17019</v>
      </c>
      <c r="C10" s="5">
        <v>13121</v>
      </c>
      <c r="D10" s="5">
        <v>7544</v>
      </c>
      <c r="E10" s="5">
        <v>8036</v>
      </c>
      <c r="F10" s="5">
        <v>6848</v>
      </c>
      <c r="G10" s="5">
        <v>4851</v>
      </c>
      <c r="H10" s="5">
        <v>9052</v>
      </c>
      <c r="I10" s="5">
        <v>12101</v>
      </c>
      <c r="J10" s="5">
        <v>7600.9999999999991</v>
      </c>
      <c r="K10" s="5">
        <v>8529</v>
      </c>
      <c r="L10" s="5">
        <v>15163</v>
      </c>
      <c r="M10" s="5">
        <v>10846</v>
      </c>
      <c r="N10" s="5">
        <v>15497</v>
      </c>
      <c r="O10" s="5">
        <v>18372</v>
      </c>
      <c r="P10" s="5">
        <v>25534</v>
      </c>
      <c r="Q10" s="5">
        <v>29024</v>
      </c>
      <c r="R10" s="5">
        <v>52955</v>
      </c>
      <c r="S10" s="5">
        <v>72239</v>
      </c>
      <c r="T10" s="5">
        <v>62807</v>
      </c>
      <c r="U10" s="5">
        <v>38</v>
      </c>
      <c r="V10" s="5">
        <v>2395</v>
      </c>
      <c r="W10" s="5">
        <v>28088</v>
      </c>
      <c r="X10" s="12">
        <f t="shared" si="0"/>
        <v>10.72776617954071</v>
      </c>
      <c r="AA10" s="48"/>
    </row>
    <row r="11" spans="1:27" x14ac:dyDescent="0.25">
      <c r="A11" s="4" t="s">
        <v>7</v>
      </c>
      <c r="B11" s="5">
        <v>16290</v>
      </c>
      <c r="C11" s="5">
        <v>11058</v>
      </c>
      <c r="D11" s="5">
        <v>8855</v>
      </c>
      <c r="E11" s="5">
        <v>7648</v>
      </c>
      <c r="F11" s="5">
        <v>7516</v>
      </c>
      <c r="G11" s="5">
        <v>4959</v>
      </c>
      <c r="H11" s="5">
        <v>8299</v>
      </c>
      <c r="I11" s="5">
        <v>13628</v>
      </c>
      <c r="J11" s="5">
        <v>6640</v>
      </c>
      <c r="K11" s="5">
        <v>8299.9999999999982</v>
      </c>
      <c r="L11" s="5">
        <v>9373.9999999999982</v>
      </c>
      <c r="M11" s="5">
        <v>11002</v>
      </c>
      <c r="N11" s="5">
        <v>11281</v>
      </c>
      <c r="O11" s="5">
        <v>15526</v>
      </c>
      <c r="P11" s="5">
        <v>21942.999999999996</v>
      </c>
      <c r="Q11" s="5">
        <v>25854</v>
      </c>
      <c r="R11" s="5">
        <v>48455</v>
      </c>
      <c r="S11" s="5">
        <v>62928</v>
      </c>
      <c r="T11" s="5">
        <v>57229</v>
      </c>
      <c r="U11" s="5">
        <v>12</v>
      </c>
      <c r="V11" s="5">
        <v>1444</v>
      </c>
      <c r="W11" s="5">
        <v>29389</v>
      </c>
      <c r="X11" s="12">
        <f t="shared" si="0"/>
        <v>19.352493074792243</v>
      </c>
      <c r="AA11" s="48"/>
    </row>
    <row r="12" spans="1:27" x14ac:dyDescent="0.25">
      <c r="A12" s="4" t="s">
        <v>8</v>
      </c>
      <c r="B12" s="5">
        <v>16052</v>
      </c>
      <c r="C12" s="5">
        <v>12066</v>
      </c>
      <c r="D12" s="5">
        <v>9293</v>
      </c>
      <c r="E12" s="5">
        <v>7631</v>
      </c>
      <c r="F12" s="5">
        <v>6347</v>
      </c>
      <c r="G12" s="5">
        <v>4536</v>
      </c>
      <c r="H12" s="5">
        <v>8893</v>
      </c>
      <c r="I12" s="5">
        <v>12671</v>
      </c>
      <c r="J12" s="5">
        <v>5768.0000000000009</v>
      </c>
      <c r="K12" s="5">
        <v>8838.0000000000018</v>
      </c>
      <c r="L12" s="5">
        <v>12827.000000000002</v>
      </c>
      <c r="M12" s="5">
        <v>11557</v>
      </c>
      <c r="N12" s="5">
        <v>13671</v>
      </c>
      <c r="O12" s="5">
        <v>18482</v>
      </c>
      <c r="P12" s="5">
        <v>31796.999999999996</v>
      </c>
      <c r="Q12" s="5">
        <v>46794</v>
      </c>
      <c r="R12" s="5">
        <v>63982</v>
      </c>
      <c r="S12" s="5">
        <v>79772</v>
      </c>
      <c r="T12" s="5">
        <v>63259</v>
      </c>
      <c r="U12" s="5">
        <v>6</v>
      </c>
      <c r="V12" s="5">
        <v>7147</v>
      </c>
      <c r="W12" s="5">
        <v>39826</v>
      </c>
      <c r="X12" s="12">
        <f t="shared" si="0"/>
        <v>4.5724080033580528</v>
      </c>
      <c r="AA12" s="48"/>
    </row>
    <row r="13" spans="1:27" x14ac:dyDescent="0.25">
      <c r="A13" s="4" t="s">
        <v>9</v>
      </c>
      <c r="B13" s="5">
        <v>17800</v>
      </c>
      <c r="C13" s="5">
        <v>11707</v>
      </c>
      <c r="D13" s="5">
        <v>8302</v>
      </c>
      <c r="E13" s="5">
        <v>8598</v>
      </c>
      <c r="F13" s="5">
        <v>6902</v>
      </c>
      <c r="G13" s="5">
        <v>6404</v>
      </c>
      <c r="H13" s="5">
        <v>9110</v>
      </c>
      <c r="I13" s="5">
        <v>11635</v>
      </c>
      <c r="J13" s="5">
        <v>6783</v>
      </c>
      <c r="K13" s="5">
        <v>9379.0000000000018</v>
      </c>
      <c r="L13" s="5">
        <v>14762</v>
      </c>
      <c r="M13" s="5">
        <v>10402.999999999998</v>
      </c>
      <c r="N13" s="5">
        <v>12431.000000000002</v>
      </c>
      <c r="O13" s="5">
        <v>19430</v>
      </c>
      <c r="P13" s="5">
        <v>33575</v>
      </c>
      <c r="Q13" s="5">
        <v>46536</v>
      </c>
      <c r="R13" s="5">
        <v>64414</v>
      </c>
      <c r="S13" s="5">
        <v>69956</v>
      </c>
      <c r="T13" s="5">
        <v>60117.999999999993</v>
      </c>
      <c r="U13" s="5">
        <v>27</v>
      </c>
      <c r="V13" s="5">
        <v>7856</v>
      </c>
      <c r="W13" s="5">
        <v>39554</v>
      </c>
      <c r="X13" s="12">
        <f t="shared" si="0"/>
        <v>4.0348778004073322</v>
      </c>
      <c r="AA13" s="48"/>
    </row>
    <row r="14" spans="1:27" x14ac:dyDescent="0.25">
      <c r="A14" s="4" t="s">
        <v>10</v>
      </c>
      <c r="B14" s="5">
        <v>17245</v>
      </c>
      <c r="C14" s="5">
        <v>9242.9999999999982</v>
      </c>
      <c r="D14" s="5">
        <v>8441</v>
      </c>
      <c r="E14" s="5">
        <v>8639</v>
      </c>
      <c r="F14" s="5">
        <v>6895</v>
      </c>
      <c r="G14" s="5">
        <v>8300</v>
      </c>
      <c r="H14" s="5">
        <v>8190.9999999999991</v>
      </c>
      <c r="I14" s="5">
        <v>11448.999999999998</v>
      </c>
      <c r="J14" s="5">
        <v>8504</v>
      </c>
      <c r="K14" s="5">
        <v>14222.999999999998</v>
      </c>
      <c r="L14" s="5">
        <v>16424</v>
      </c>
      <c r="M14" s="5">
        <v>11486.999999999998</v>
      </c>
      <c r="N14" s="5">
        <v>3131</v>
      </c>
      <c r="O14" s="5">
        <v>20518</v>
      </c>
      <c r="P14" s="5">
        <v>32861</v>
      </c>
      <c r="Q14" s="5">
        <v>47218</v>
      </c>
      <c r="R14" s="5">
        <v>62357</v>
      </c>
      <c r="S14" s="5">
        <v>68268</v>
      </c>
      <c r="T14" s="5">
        <v>57393</v>
      </c>
      <c r="U14" s="5">
        <v>15</v>
      </c>
      <c r="V14" s="5">
        <v>11065</v>
      </c>
      <c r="W14" s="5">
        <v>34795</v>
      </c>
      <c r="X14" s="12">
        <f t="shared" si="0"/>
        <v>2.1446000903750564</v>
      </c>
      <c r="AA14" s="48"/>
    </row>
    <row r="15" spans="1:27" x14ac:dyDescent="0.25">
      <c r="A15" s="4" t="s">
        <v>11</v>
      </c>
      <c r="B15" s="5">
        <v>16309.000000000002</v>
      </c>
      <c r="C15" s="5">
        <v>8376.0000000000018</v>
      </c>
      <c r="D15" s="5">
        <v>9404</v>
      </c>
      <c r="E15" s="5">
        <v>9382</v>
      </c>
      <c r="F15" s="5">
        <v>6048</v>
      </c>
      <c r="G15" s="5">
        <v>9291</v>
      </c>
      <c r="H15" s="5">
        <v>10551</v>
      </c>
      <c r="I15" s="5">
        <v>10782</v>
      </c>
      <c r="J15" s="5">
        <v>8694</v>
      </c>
      <c r="K15" s="5">
        <v>12902.000000000002</v>
      </c>
      <c r="L15" s="5">
        <v>13196</v>
      </c>
      <c r="M15" s="5">
        <v>12373.999999999998</v>
      </c>
      <c r="N15" s="5">
        <v>0</v>
      </c>
      <c r="O15" s="5">
        <v>23029</v>
      </c>
      <c r="P15" s="5">
        <v>34396</v>
      </c>
      <c r="Q15" s="5">
        <v>51479</v>
      </c>
      <c r="R15" s="5">
        <v>67703</v>
      </c>
      <c r="S15" s="5">
        <v>68346</v>
      </c>
      <c r="T15" s="5">
        <v>58491</v>
      </c>
      <c r="U15" s="5">
        <v>140</v>
      </c>
      <c r="V15" s="5">
        <v>15822.999999999998</v>
      </c>
      <c r="W15" s="5">
        <v>32098.999999999996</v>
      </c>
      <c r="X15" s="12">
        <f t="shared" si="0"/>
        <v>1.0286292106427353</v>
      </c>
      <c r="AA15" s="48"/>
    </row>
    <row r="16" spans="1:27" x14ac:dyDescent="0.25">
      <c r="A16" s="4" t="s">
        <v>12</v>
      </c>
      <c r="B16" s="5">
        <v>17656</v>
      </c>
      <c r="C16" s="5">
        <v>6614</v>
      </c>
      <c r="D16" s="5">
        <v>7753</v>
      </c>
      <c r="E16" s="5">
        <v>7689.9999999999991</v>
      </c>
      <c r="F16" s="5">
        <v>5990</v>
      </c>
      <c r="G16" s="5">
        <v>10103</v>
      </c>
      <c r="H16" s="5">
        <v>11090</v>
      </c>
      <c r="I16" s="5">
        <v>8946.0000000000018</v>
      </c>
      <c r="J16" s="5">
        <v>8479</v>
      </c>
      <c r="K16" s="5">
        <v>8317</v>
      </c>
      <c r="L16" s="5">
        <v>12274</v>
      </c>
      <c r="M16" s="5">
        <v>12626.000000000002</v>
      </c>
      <c r="N16" s="5">
        <v>1392.0000000000002</v>
      </c>
      <c r="O16" s="5">
        <v>22412</v>
      </c>
      <c r="P16" s="5">
        <v>33640</v>
      </c>
      <c r="Q16" s="5">
        <v>49944</v>
      </c>
      <c r="R16" s="5">
        <v>63186</v>
      </c>
      <c r="S16" s="5">
        <v>60132.000000000007</v>
      </c>
      <c r="T16" s="5">
        <v>57586</v>
      </c>
      <c r="U16" s="5">
        <v>502</v>
      </c>
      <c r="V16" s="5">
        <v>11659</v>
      </c>
      <c r="W16" s="5">
        <v>30155</v>
      </c>
      <c r="X16" s="12">
        <f t="shared" si="0"/>
        <v>1.5864139291534438</v>
      </c>
      <c r="AA16" s="48"/>
    </row>
    <row r="17" spans="1:27" ht="15.75" thickBot="1" x14ac:dyDescent="0.3">
      <c r="A17" s="6" t="s">
        <v>13</v>
      </c>
      <c r="B17" s="7">
        <v>12952</v>
      </c>
      <c r="C17" s="7">
        <v>5985</v>
      </c>
      <c r="D17" s="7">
        <v>7737</v>
      </c>
      <c r="E17" s="7">
        <v>6388.9999999999991</v>
      </c>
      <c r="F17" s="7">
        <v>5149</v>
      </c>
      <c r="G17" s="7">
        <v>10969.000000000002</v>
      </c>
      <c r="H17" s="7">
        <v>10825</v>
      </c>
      <c r="I17" s="7">
        <v>8194</v>
      </c>
      <c r="J17" s="7">
        <v>8237</v>
      </c>
      <c r="K17" s="7">
        <v>14944</v>
      </c>
      <c r="L17" s="7">
        <v>14830.000000000002</v>
      </c>
      <c r="M17" s="7">
        <v>11517</v>
      </c>
      <c r="N17" s="7">
        <v>10611</v>
      </c>
      <c r="O17" s="7">
        <v>21259.999999999996</v>
      </c>
      <c r="P17" s="7">
        <v>34046</v>
      </c>
      <c r="Q17" s="7">
        <v>54217</v>
      </c>
      <c r="R17" s="7">
        <v>69725.000000000015</v>
      </c>
      <c r="S17" s="7">
        <v>70786</v>
      </c>
      <c r="T17" s="7">
        <v>59192.000000000007</v>
      </c>
      <c r="U17" s="7">
        <v>2381.9999999999995</v>
      </c>
      <c r="V17" s="7">
        <v>13066</v>
      </c>
      <c r="W17" s="7">
        <v>37325</v>
      </c>
      <c r="X17" s="13">
        <f t="shared" si="0"/>
        <v>1.8566508495331395</v>
      </c>
      <c r="AA17" s="48"/>
    </row>
    <row r="18" spans="1:27" ht="38.25" x14ac:dyDescent="0.25">
      <c r="A18" s="8" t="s">
        <v>18</v>
      </c>
      <c r="B18" s="9">
        <v>228489</v>
      </c>
      <c r="C18" s="9">
        <v>124826</v>
      </c>
      <c r="D18" s="9">
        <v>92520</v>
      </c>
      <c r="E18" s="9">
        <v>98215</v>
      </c>
      <c r="F18" s="9">
        <v>80043</v>
      </c>
      <c r="G18" s="9">
        <v>85705</v>
      </c>
      <c r="H18" s="9">
        <v>123936</v>
      </c>
      <c r="I18" s="9">
        <v>149373</v>
      </c>
      <c r="J18" s="9">
        <v>99324</v>
      </c>
      <c r="K18" s="9">
        <v>124691</v>
      </c>
      <c r="L18" s="9">
        <v>183604</v>
      </c>
      <c r="M18" s="9">
        <v>170900</v>
      </c>
      <c r="N18" s="9">
        <v>133097</v>
      </c>
      <c r="O18" s="9">
        <v>234992</v>
      </c>
      <c r="P18" s="9">
        <v>353090</v>
      </c>
      <c r="Q18" s="9">
        <v>477526</v>
      </c>
      <c r="R18" s="9">
        <v>731476</v>
      </c>
      <c r="S18" s="9">
        <v>865622</v>
      </c>
      <c r="T18" s="9">
        <v>758224</v>
      </c>
      <c r="U18" s="9">
        <f>SUM(U6:U17)</f>
        <v>167765</v>
      </c>
      <c r="V18" s="9">
        <f>SUM(V6:V17)</f>
        <v>100505</v>
      </c>
      <c r="W18" s="9">
        <f>SUM(W6:W17)</f>
        <v>369837</v>
      </c>
      <c r="X18" s="10">
        <f t="shared" si="0"/>
        <v>2.6797870752698869</v>
      </c>
    </row>
    <row r="19" spans="1:27" x14ac:dyDescent="0.25">
      <c r="A19" s="29" t="s">
        <v>34</v>
      </c>
    </row>
    <row r="20" spans="1:27" x14ac:dyDescent="0.25">
      <c r="A20" s="29" t="s">
        <v>32</v>
      </c>
    </row>
    <row r="21" spans="1:27" x14ac:dyDescent="0.25">
      <c r="A21" s="44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2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27" x14ac:dyDescent="0.25">
      <c r="A23" s="29" t="s">
        <v>37</v>
      </c>
    </row>
    <row r="25" spans="1:27" x14ac:dyDescent="0.25">
      <c r="A25" s="28" t="s">
        <v>29</v>
      </c>
      <c r="B25" s="17"/>
    </row>
    <row r="26" spans="1:27" x14ac:dyDescent="0.25">
      <c r="A26" s="16" t="s">
        <v>39</v>
      </c>
    </row>
    <row r="27" spans="1:27" ht="15.75" thickBot="1" x14ac:dyDescent="0.3">
      <c r="A27" s="15" t="s">
        <v>14</v>
      </c>
    </row>
    <row r="28" spans="1:27" ht="15.75" thickBot="1" x14ac:dyDescent="0.3">
      <c r="A28" s="37" t="s">
        <v>0</v>
      </c>
      <c r="B28" s="41" t="s">
        <v>1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/>
    </row>
    <row r="29" spans="1:27" ht="15.75" thickBot="1" x14ac:dyDescent="0.3">
      <c r="A29" s="38"/>
      <c r="B29" s="1">
        <v>2001</v>
      </c>
      <c r="C29" s="1">
        <v>2002</v>
      </c>
      <c r="D29" s="1">
        <v>2003</v>
      </c>
      <c r="E29" s="1">
        <v>2004</v>
      </c>
      <c r="F29" s="1">
        <v>2005</v>
      </c>
      <c r="G29" s="1">
        <v>2006</v>
      </c>
      <c r="H29" s="1">
        <v>2007</v>
      </c>
      <c r="I29" s="1">
        <v>2008</v>
      </c>
      <c r="J29" s="1">
        <v>2009</v>
      </c>
      <c r="K29" s="1">
        <v>2010</v>
      </c>
      <c r="L29" s="1">
        <v>2011</v>
      </c>
      <c r="M29" s="1">
        <v>2012</v>
      </c>
      <c r="N29" s="1">
        <v>2013</v>
      </c>
      <c r="O29" s="1">
        <v>2014</v>
      </c>
      <c r="P29" s="1">
        <v>2015</v>
      </c>
      <c r="Q29" s="1">
        <v>2016</v>
      </c>
      <c r="R29" s="1">
        <v>2017</v>
      </c>
      <c r="S29" s="1">
        <v>2018</v>
      </c>
      <c r="T29" s="1">
        <v>2019</v>
      </c>
      <c r="U29" s="1">
        <v>2020</v>
      </c>
      <c r="V29" s="1">
        <v>2021</v>
      </c>
      <c r="W29" s="1">
        <v>2022</v>
      </c>
    </row>
    <row r="30" spans="1:27" x14ac:dyDescent="0.25">
      <c r="A30" s="2" t="s">
        <v>2</v>
      </c>
      <c r="B30" s="3" t="s">
        <v>30</v>
      </c>
      <c r="C30" s="11">
        <v>-0.57032777458309369</v>
      </c>
      <c r="D30" s="11">
        <v>-0.5432726623840114</v>
      </c>
      <c r="E30" s="11">
        <v>0.66907599140457119</v>
      </c>
      <c r="F30" s="11">
        <v>-8.778089887640439E-2</v>
      </c>
      <c r="G30" s="11">
        <v>-0.12291506286887355</v>
      </c>
      <c r="H30" s="11">
        <v>0.87960795787009949</v>
      </c>
      <c r="I30" s="11">
        <v>0.18904194878978897</v>
      </c>
      <c r="J30" s="11">
        <v>-0.27889776148710554</v>
      </c>
      <c r="K30" s="11">
        <v>-0.14786239448125627</v>
      </c>
      <c r="L30" s="11">
        <v>1.1894972305070302</v>
      </c>
      <c r="M30" s="11">
        <v>0.23337387496959372</v>
      </c>
      <c r="N30" s="11">
        <v>-0.36513884506153371</v>
      </c>
      <c r="O30" s="11">
        <v>0.11562597079838466</v>
      </c>
      <c r="P30" s="11">
        <v>0.45327467141902433</v>
      </c>
      <c r="Q30" s="11">
        <v>0.34604330331481137</v>
      </c>
      <c r="R30" s="11">
        <v>0.79051957295373643</v>
      </c>
      <c r="S30" s="11">
        <v>0.35289066971951932</v>
      </c>
      <c r="T30" s="11">
        <v>-9.5374092095056762E-2</v>
      </c>
      <c r="U30" s="11">
        <f>U6/T6-1</f>
        <v>-9.4853906016551637E-2</v>
      </c>
      <c r="V30" s="11">
        <f>V6/U6-1</f>
        <v>-0.86885316492033871</v>
      </c>
      <c r="W30" s="11">
        <f>W6/V6-1</f>
        <v>1.1357119404618583</v>
      </c>
    </row>
    <row r="31" spans="1:27" x14ac:dyDescent="0.25">
      <c r="A31" s="4" t="s">
        <v>3</v>
      </c>
      <c r="B31" s="5" t="s">
        <v>30</v>
      </c>
      <c r="C31" s="12">
        <v>-0.59791366626445064</v>
      </c>
      <c r="D31" s="12">
        <v>-0.49932236205227498</v>
      </c>
      <c r="E31" s="12">
        <v>0.59918793503480283</v>
      </c>
      <c r="F31" s="12">
        <v>-0.16358360536815386</v>
      </c>
      <c r="G31" s="12">
        <v>2.6019080659150262E-2</v>
      </c>
      <c r="H31" s="12">
        <v>0.82826148210763595</v>
      </c>
      <c r="I31" s="12">
        <v>0.12552978346304999</v>
      </c>
      <c r="J31" s="12">
        <v>-0.2687936464466657</v>
      </c>
      <c r="K31" s="12">
        <v>-0.17125468164794011</v>
      </c>
      <c r="L31" s="12">
        <v>1.1929725454750875</v>
      </c>
      <c r="M31" s="12">
        <v>0.18578052550231838</v>
      </c>
      <c r="N31" s="12">
        <v>-0.31830031282586024</v>
      </c>
      <c r="O31" s="12">
        <v>0.27195666029318022</v>
      </c>
      <c r="P31" s="12">
        <v>0.14826877787242565</v>
      </c>
      <c r="Q31" s="12">
        <v>0.31554372490836102</v>
      </c>
      <c r="R31" s="12">
        <v>0.96818920622284121</v>
      </c>
      <c r="S31" s="12">
        <v>0.28790764304373484</v>
      </c>
      <c r="T31" s="12">
        <v>-9.9466094375670666E-2</v>
      </c>
      <c r="U31" s="30">
        <f>U7/T7-1</f>
        <v>-9.4467936701687072E-2</v>
      </c>
      <c r="V31" s="12">
        <f t="shared" ref="V31:V42" si="1">V7/U7-1</f>
        <v>-0.86112715835419473</v>
      </c>
      <c r="W31" s="12">
        <f t="shared" ref="W31" si="2">W7/V7-1</f>
        <v>1.7898081811878899</v>
      </c>
    </row>
    <row r="32" spans="1:27" x14ac:dyDescent="0.25">
      <c r="A32" s="4" t="s">
        <v>4</v>
      </c>
      <c r="B32" s="5" t="s">
        <v>30</v>
      </c>
      <c r="C32" s="12">
        <v>-0.49899461111557952</v>
      </c>
      <c r="D32" s="12">
        <v>-0.43578423502969976</v>
      </c>
      <c r="E32" s="12">
        <v>0.34001991748470606</v>
      </c>
      <c r="F32" s="12">
        <v>-0.22465229854549296</v>
      </c>
      <c r="G32" s="12">
        <v>-3.8203478022730386E-2</v>
      </c>
      <c r="H32" s="12">
        <v>0.72351936218678814</v>
      </c>
      <c r="I32" s="12">
        <v>0.32702792003964998</v>
      </c>
      <c r="J32" s="12">
        <v>-0.41014628073451609</v>
      </c>
      <c r="K32" s="12">
        <v>0.1993457154917686</v>
      </c>
      <c r="L32" s="12">
        <v>0.62710074791025039</v>
      </c>
      <c r="M32" s="12">
        <v>-1.3465282284230606E-2</v>
      </c>
      <c r="N32" s="12">
        <v>-1.6499479252316207E-2</v>
      </c>
      <c r="O32" s="12">
        <v>0.15605841043361934</v>
      </c>
      <c r="P32" s="12">
        <v>0.43684312023912808</v>
      </c>
      <c r="Q32" s="12">
        <v>6.7979733583867441E-2</v>
      </c>
      <c r="R32" s="12">
        <v>0.91218699927738855</v>
      </c>
      <c r="S32" s="12">
        <v>0.26375630514434056</v>
      </c>
      <c r="T32" s="12">
        <v>-2.463726662852983E-2</v>
      </c>
      <c r="U32" s="12">
        <f t="shared" ref="U32:U42" si="3">U8/T8-1</f>
        <v>-0.56505511790032137</v>
      </c>
      <c r="V32" s="12">
        <f t="shared" si="1"/>
        <v>-0.77192767391970574</v>
      </c>
      <c r="W32" s="12">
        <f t="shared" ref="W32" si="4">W8/V8-1</f>
        <v>2.6343724805159905</v>
      </c>
    </row>
    <row r="33" spans="1:23" x14ac:dyDescent="0.25">
      <c r="A33" s="4" t="s">
        <v>5</v>
      </c>
      <c r="B33" s="5" t="s">
        <v>30</v>
      </c>
      <c r="C33" s="12">
        <v>-0.38316117715844855</v>
      </c>
      <c r="D33" s="12">
        <v>-0.37827804107424956</v>
      </c>
      <c r="E33" s="12">
        <v>1.2323719984754122E-2</v>
      </c>
      <c r="F33" s="12">
        <v>-0.20519578313253017</v>
      </c>
      <c r="G33" s="12">
        <v>-0.15774514448128851</v>
      </c>
      <c r="H33" s="12">
        <v>0.87345331833520801</v>
      </c>
      <c r="I33" s="12">
        <v>0.40278194736315398</v>
      </c>
      <c r="J33" s="12">
        <v>-0.4688971322585247</v>
      </c>
      <c r="K33" s="12">
        <v>0.29684351914036289</v>
      </c>
      <c r="L33" s="12">
        <v>0.68793371310201934</v>
      </c>
      <c r="M33" s="12">
        <v>-0.23439896913542368</v>
      </c>
      <c r="N33" s="12">
        <v>0.23074457000881621</v>
      </c>
      <c r="O33" s="12">
        <v>0.12711643657202387</v>
      </c>
      <c r="P33" s="12">
        <v>0.53015946383175416</v>
      </c>
      <c r="Q33" s="12">
        <v>0.10855610934904103</v>
      </c>
      <c r="R33" s="12">
        <v>0.89410402261657396</v>
      </c>
      <c r="S33" s="12">
        <v>0.34465644050423516</v>
      </c>
      <c r="T33" s="12">
        <v>-0.17967235038448681</v>
      </c>
      <c r="U33" s="12">
        <f t="shared" si="3"/>
        <v>-0.99955983045321162</v>
      </c>
      <c r="V33" s="12">
        <f t="shared" si="1"/>
        <v>177.40740740740742</v>
      </c>
      <c r="W33" s="12">
        <f t="shared" ref="W33" si="5">W9/V9-1</f>
        <v>4.7924019099024289</v>
      </c>
    </row>
    <row r="34" spans="1:23" x14ac:dyDescent="0.25">
      <c r="A34" s="4" t="s">
        <v>6</v>
      </c>
      <c r="B34" s="5" t="s">
        <v>30</v>
      </c>
      <c r="C34" s="12">
        <v>-0.2290381338504025</v>
      </c>
      <c r="D34" s="12">
        <v>-0.42504382287935372</v>
      </c>
      <c r="E34" s="12">
        <v>6.5217391304347894E-2</v>
      </c>
      <c r="F34" s="12">
        <v>-0.14783474365355898</v>
      </c>
      <c r="G34" s="12">
        <v>-0.29161799065420557</v>
      </c>
      <c r="H34" s="12">
        <v>0.86600700886415183</v>
      </c>
      <c r="I34" s="12">
        <v>0.33683163941670347</v>
      </c>
      <c r="J34" s="12">
        <v>-0.37187009338071242</v>
      </c>
      <c r="K34" s="12">
        <v>0.12208919878963309</v>
      </c>
      <c r="L34" s="12">
        <v>0.77781686012428186</v>
      </c>
      <c r="M34" s="12">
        <v>-0.2847061927059289</v>
      </c>
      <c r="N34" s="12">
        <v>0.42882168541397747</v>
      </c>
      <c r="O34" s="12">
        <v>0.18551977802155251</v>
      </c>
      <c r="P34" s="12">
        <v>0.38983235358153712</v>
      </c>
      <c r="Q34" s="12">
        <v>0.13668050442547197</v>
      </c>
      <c r="R34" s="12">
        <v>0.82452453142227133</v>
      </c>
      <c r="S34" s="12">
        <v>0.36415824756869042</v>
      </c>
      <c r="T34" s="12">
        <v>-0.13056659145337002</v>
      </c>
      <c r="U34" s="12">
        <f t="shared" si="3"/>
        <v>-0.99939497189803683</v>
      </c>
      <c r="V34" s="12">
        <f t="shared" si="1"/>
        <v>62.026315789473685</v>
      </c>
      <c r="W34" s="12">
        <f t="shared" ref="W34" si="6">W10/V10-1</f>
        <v>10.72776617954071</v>
      </c>
    </row>
    <row r="35" spans="1:23" x14ac:dyDescent="0.25">
      <c r="A35" s="4" t="s">
        <v>7</v>
      </c>
      <c r="B35" s="5" t="s">
        <v>30</v>
      </c>
      <c r="C35" s="12">
        <v>-0.32117863720073669</v>
      </c>
      <c r="D35" s="12">
        <v>-0.19922228251039975</v>
      </c>
      <c r="E35" s="12">
        <v>-0.13630717108977974</v>
      </c>
      <c r="F35" s="12">
        <v>-1.7259414225941461E-2</v>
      </c>
      <c r="G35" s="12">
        <v>-0.3402075572112826</v>
      </c>
      <c r="H35" s="12">
        <v>0.67352288767896762</v>
      </c>
      <c r="I35" s="12">
        <v>0.6421255572960598</v>
      </c>
      <c r="J35" s="12">
        <v>-0.51276783093630762</v>
      </c>
      <c r="K35" s="12">
        <v>0.24999999999999978</v>
      </c>
      <c r="L35" s="12">
        <v>0.12939759036144571</v>
      </c>
      <c r="M35" s="12">
        <v>0.17367185833155552</v>
      </c>
      <c r="N35" s="12">
        <v>2.5359025631703336E-2</v>
      </c>
      <c r="O35" s="12">
        <v>0.37629642762166471</v>
      </c>
      <c r="P35" s="12">
        <v>0.41330671132294183</v>
      </c>
      <c r="Q35" s="12">
        <v>0.17823451670236534</v>
      </c>
      <c r="R35" s="12">
        <v>0.87417807689332405</v>
      </c>
      <c r="S35" s="12">
        <v>0.29868950572696318</v>
      </c>
      <c r="T35" s="12">
        <v>-9.0563818967709153E-2</v>
      </c>
      <c r="U35" s="12">
        <f t="shared" si="3"/>
        <v>-0.99979031609848157</v>
      </c>
      <c r="V35" s="12">
        <f t="shared" si="1"/>
        <v>119.33333333333333</v>
      </c>
      <c r="W35" s="12">
        <f t="shared" ref="W35" si="7">W11/V11-1</f>
        <v>19.352493074792243</v>
      </c>
    </row>
    <row r="36" spans="1:23" x14ac:dyDescent="0.25">
      <c r="A36" s="4" t="s">
        <v>8</v>
      </c>
      <c r="B36" s="5" t="s">
        <v>30</v>
      </c>
      <c r="C36" s="12">
        <v>-0.24831796660852234</v>
      </c>
      <c r="D36" s="12">
        <v>-0.22981932703464281</v>
      </c>
      <c r="E36" s="12">
        <v>-0.17884429140213065</v>
      </c>
      <c r="F36" s="12">
        <v>-0.16826104049272705</v>
      </c>
      <c r="G36" s="12">
        <v>-0.28533165274933037</v>
      </c>
      <c r="H36" s="12">
        <v>0.96053791887125217</v>
      </c>
      <c r="I36" s="12">
        <v>0.42482851681097489</v>
      </c>
      <c r="J36" s="12">
        <v>-0.54478730960460886</v>
      </c>
      <c r="K36" s="12">
        <v>0.53224687933425807</v>
      </c>
      <c r="L36" s="12">
        <v>0.45134645847476795</v>
      </c>
      <c r="M36" s="12">
        <v>-9.9009900990099098E-2</v>
      </c>
      <c r="N36" s="12">
        <v>0.18291944276196248</v>
      </c>
      <c r="O36" s="12">
        <v>0.35191280813400638</v>
      </c>
      <c r="P36" s="12">
        <v>0.72043068931933751</v>
      </c>
      <c r="Q36" s="12">
        <v>0.47164826870459486</v>
      </c>
      <c r="R36" s="12">
        <v>0.36731204855323329</v>
      </c>
      <c r="S36" s="12">
        <v>0.24678815916976649</v>
      </c>
      <c r="T36" s="12">
        <v>-0.20700245700245701</v>
      </c>
      <c r="U36" s="12">
        <f t="shared" si="3"/>
        <v>-0.9999051518361024</v>
      </c>
      <c r="V36" s="12">
        <f t="shared" si="1"/>
        <v>1190.1666666666667</v>
      </c>
      <c r="W36" s="12">
        <f t="shared" ref="W36" si="8">W12/V12-1</f>
        <v>4.5724080033580528</v>
      </c>
    </row>
    <row r="37" spans="1:23" x14ac:dyDescent="0.25">
      <c r="A37" s="4" t="s">
        <v>9</v>
      </c>
      <c r="B37" s="5" t="s">
        <v>30</v>
      </c>
      <c r="C37" s="12">
        <v>-0.34230337078651685</v>
      </c>
      <c r="D37" s="12">
        <v>-0.29085162723157088</v>
      </c>
      <c r="E37" s="12">
        <v>3.5654059262828275E-2</v>
      </c>
      <c r="F37" s="12">
        <v>-0.19725517562223771</v>
      </c>
      <c r="G37" s="12">
        <v>-7.2152999130686735E-2</v>
      </c>
      <c r="H37" s="12">
        <v>0.42254840724547149</v>
      </c>
      <c r="I37" s="12">
        <v>0.27716794731064764</v>
      </c>
      <c r="J37" s="12">
        <v>-0.41701761925225611</v>
      </c>
      <c r="K37" s="12">
        <v>0.38272150965649443</v>
      </c>
      <c r="L37" s="12">
        <v>0.57394178483846869</v>
      </c>
      <c r="M37" s="12">
        <v>-0.2952851917084407</v>
      </c>
      <c r="N37" s="12">
        <v>0.19494376622128273</v>
      </c>
      <c r="O37" s="12">
        <v>0.56302791408575303</v>
      </c>
      <c r="P37" s="12">
        <v>0.72799794132784346</v>
      </c>
      <c r="Q37" s="12">
        <v>0.38603127326880116</v>
      </c>
      <c r="R37" s="12">
        <v>0.38417569193742485</v>
      </c>
      <c r="S37" s="12">
        <v>8.6037196882665201E-2</v>
      </c>
      <c r="T37" s="12">
        <v>-0.14063125393104248</v>
      </c>
      <c r="U37" s="12">
        <f t="shared" si="3"/>
        <v>-0.9995508832629163</v>
      </c>
      <c r="V37" s="12">
        <f t="shared" si="1"/>
        <v>289.96296296296299</v>
      </c>
      <c r="W37" s="12">
        <f t="shared" ref="W37" si="9">W13/V13-1</f>
        <v>4.0348778004073322</v>
      </c>
    </row>
    <row r="38" spans="1:23" x14ac:dyDescent="0.25">
      <c r="A38" s="4" t="s">
        <v>10</v>
      </c>
      <c r="B38" s="5" t="s">
        <v>30</v>
      </c>
      <c r="C38" s="12">
        <v>-0.4640185561032184</v>
      </c>
      <c r="D38" s="12">
        <v>-8.6768365249377699E-2</v>
      </c>
      <c r="E38" s="12">
        <v>2.3456936381945237E-2</v>
      </c>
      <c r="F38" s="12">
        <v>-0.20187521703900912</v>
      </c>
      <c r="G38" s="12">
        <v>0.2037708484408991</v>
      </c>
      <c r="H38" s="12">
        <v>-1.3132530120481989E-2</v>
      </c>
      <c r="I38" s="12">
        <v>0.39775363203516045</v>
      </c>
      <c r="J38" s="12">
        <v>-0.25722770547646068</v>
      </c>
      <c r="K38" s="12">
        <v>0.67250705550329237</v>
      </c>
      <c r="L38" s="12">
        <v>0.15474934964494147</v>
      </c>
      <c r="M38" s="12">
        <v>-0.3005966877739894</v>
      </c>
      <c r="N38" s="12">
        <v>-0.72743100896665791</v>
      </c>
      <c r="O38" s="12">
        <v>5.5531778984350044</v>
      </c>
      <c r="P38" s="12">
        <v>0.60156935373818121</v>
      </c>
      <c r="Q38" s="12">
        <v>0.43690088554821815</v>
      </c>
      <c r="R38" s="12">
        <v>0.32061925536871527</v>
      </c>
      <c r="S38" s="12">
        <v>9.4792886123450382E-2</v>
      </c>
      <c r="T38" s="12">
        <v>-0.15929864651081038</v>
      </c>
      <c r="U38" s="12">
        <f t="shared" si="3"/>
        <v>-0.9997386440855156</v>
      </c>
      <c r="V38" s="12">
        <f t="shared" si="1"/>
        <v>736.66666666666663</v>
      </c>
      <c r="W38" s="12">
        <f t="shared" ref="W38" si="10">W14/V14-1</f>
        <v>2.1446000903750564</v>
      </c>
    </row>
    <row r="39" spans="1:23" x14ac:dyDescent="0.25">
      <c r="A39" s="4" t="s">
        <v>11</v>
      </c>
      <c r="B39" s="5" t="s">
        <v>30</v>
      </c>
      <c r="C39" s="12">
        <v>-0.48641854190937517</v>
      </c>
      <c r="D39" s="12">
        <v>0.12273161413562539</v>
      </c>
      <c r="E39" s="12">
        <v>-2.3394300297745474E-3</v>
      </c>
      <c r="F39" s="12">
        <v>-0.35536133020677896</v>
      </c>
      <c r="G39" s="12">
        <v>0.53621031746031744</v>
      </c>
      <c r="H39" s="12">
        <v>0.13561511139812721</v>
      </c>
      <c r="I39" s="12">
        <v>2.1893659368780183E-2</v>
      </c>
      <c r="J39" s="12">
        <v>-0.19365609348914858</v>
      </c>
      <c r="K39" s="12">
        <v>0.48401196227283205</v>
      </c>
      <c r="L39" s="12">
        <v>2.2787164780654123E-2</v>
      </c>
      <c r="M39" s="12">
        <v>-6.2291603516217209E-2</v>
      </c>
      <c r="N39" s="12">
        <v>-1</v>
      </c>
      <c r="O39" s="12" t="s">
        <v>31</v>
      </c>
      <c r="P39" s="12">
        <v>0.4935950323505145</v>
      </c>
      <c r="Q39" s="12">
        <v>0.49665658797534595</v>
      </c>
      <c r="R39" s="12">
        <v>0.31515763709473776</v>
      </c>
      <c r="S39" s="12">
        <v>9.4973634846313715E-3</v>
      </c>
      <c r="T39" s="12">
        <v>-0.14419278377666578</v>
      </c>
      <c r="U39" s="12">
        <f t="shared" si="3"/>
        <v>-0.99760646937135633</v>
      </c>
      <c r="V39" s="12">
        <f t="shared" si="1"/>
        <v>112.02142857142856</v>
      </c>
      <c r="W39" s="12">
        <f t="shared" ref="W39:W41" si="11">W15/V15-1</f>
        <v>1.0286292106427353</v>
      </c>
    </row>
    <row r="40" spans="1:23" x14ac:dyDescent="0.25">
      <c r="A40" s="4" t="s">
        <v>12</v>
      </c>
      <c r="B40" s="5" t="s">
        <v>30</v>
      </c>
      <c r="C40" s="12">
        <v>-0.6253964657906661</v>
      </c>
      <c r="D40" s="12">
        <v>0.17221046265497431</v>
      </c>
      <c r="E40" s="12">
        <v>-8.1258867535148882E-3</v>
      </c>
      <c r="F40" s="12">
        <v>-0.2210663198959687</v>
      </c>
      <c r="G40" s="12">
        <v>0.68664440734557597</v>
      </c>
      <c r="H40" s="12">
        <v>9.7693754330396843E-2</v>
      </c>
      <c r="I40" s="12">
        <v>-0.19332732191163193</v>
      </c>
      <c r="J40" s="12">
        <v>-5.2202101497876296E-2</v>
      </c>
      <c r="K40" s="12">
        <v>-1.9106026654086561E-2</v>
      </c>
      <c r="L40" s="12">
        <v>0.47577251412769028</v>
      </c>
      <c r="M40" s="12">
        <v>2.8678507414046095E-2</v>
      </c>
      <c r="N40" s="12">
        <v>-0.88975130682718206</v>
      </c>
      <c r="O40" s="12">
        <v>15.100574712643674</v>
      </c>
      <c r="P40" s="12">
        <v>0.50098161699089783</v>
      </c>
      <c r="Q40" s="12">
        <v>0.48466111771700349</v>
      </c>
      <c r="R40" s="12">
        <v>0.26513695338779431</v>
      </c>
      <c r="S40" s="12">
        <v>-4.8333491596239564E-2</v>
      </c>
      <c r="T40" s="12">
        <v>-4.2340184926495161E-2</v>
      </c>
      <c r="U40" s="12">
        <f t="shared" si="3"/>
        <v>-0.99128260341055119</v>
      </c>
      <c r="V40" s="12">
        <f t="shared" si="1"/>
        <v>22.225099601593627</v>
      </c>
      <c r="W40" s="12">
        <f t="shared" si="11"/>
        <v>1.5864139291534438</v>
      </c>
    </row>
    <row r="41" spans="1:23" ht="15.75" thickBot="1" x14ac:dyDescent="0.3">
      <c r="A41" s="6" t="s">
        <v>13</v>
      </c>
      <c r="B41" s="7" t="s">
        <v>30</v>
      </c>
      <c r="C41" s="13">
        <v>-0.5379092032118592</v>
      </c>
      <c r="D41" s="13">
        <v>0.29273182957393473</v>
      </c>
      <c r="E41" s="13">
        <v>-0.17422773684890791</v>
      </c>
      <c r="F41" s="13">
        <v>-0.19408358115511026</v>
      </c>
      <c r="G41" s="13">
        <v>1.1303165663235584</v>
      </c>
      <c r="H41" s="13">
        <v>-1.3127905916674454E-2</v>
      </c>
      <c r="I41" s="13">
        <v>-0.24304849884526558</v>
      </c>
      <c r="J41" s="13">
        <v>5.2477422504271232E-3</v>
      </c>
      <c r="K41" s="13">
        <v>0.81425276192788631</v>
      </c>
      <c r="L41" s="13">
        <v>-7.6284796573874436E-3</v>
      </c>
      <c r="M41" s="13">
        <v>-0.22339851652056653</v>
      </c>
      <c r="N41" s="13">
        <v>-7.8666319353998482E-2</v>
      </c>
      <c r="O41" s="13">
        <v>1.0035811893318249</v>
      </c>
      <c r="P41" s="13">
        <v>0.60141110065851389</v>
      </c>
      <c r="Q41" s="13">
        <v>0.5924631381072667</v>
      </c>
      <c r="R41" s="13">
        <v>0.28603574524595632</v>
      </c>
      <c r="S41" s="13">
        <v>1.5216923628540435E-2</v>
      </c>
      <c r="T41" s="13">
        <v>-0.16378944989122135</v>
      </c>
      <c r="U41" s="13">
        <f t="shared" si="3"/>
        <v>-0.95975807541559677</v>
      </c>
      <c r="V41" s="13">
        <f t="shared" si="1"/>
        <v>4.4853064651553325</v>
      </c>
      <c r="W41" s="12">
        <f t="shared" si="11"/>
        <v>1.8566508495331395</v>
      </c>
    </row>
    <row r="42" spans="1:23" ht="38.25" x14ac:dyDescent="0.25">
      <c r="A42" s="8" t="s">
        <v>18</v>
      </c>
      <c r="B42" s="9" t="s">
        <v>30</v>
      </c>
      <c r="C42" s="10">
        <v>-0.45368923668097805</v>
      </c>
      <c r="D42" s="10">
        <v>-0.25880826109945043</v>
      </c>
      <c r="E42" s="10">
        <v>6.155425853869434E-2</v>
      </c>
      <c r="F42" s="10">
        <v>-0.18502265438069543</v>
      </c>
      <c r="G42" s="10">
        <v>7.0736978873855216E-2</v>
      </c>
      <c r="H42" s="10">
        <v>0.4460766583046496</v>
      </c>
      <c r="I42" s="10">
        <v>0.20524302865995359</v>
      </c>
      <c r="J42" s="10">
        <v>-0.33506055311200822</v>
      </c>
      <c r="K42" s="10">
        <v>0.25539648020619388</v>
      </c>
      <c r="L42" s="10">
        <v>0.47247195066203651</v>
      </c>
      <c r="M42" s="10">
        <v>-6.9192392322607321E-2</v>
      </c>
      <c r="N42" s="10">
        <v>-0.22119953188999419</v>
      </c>
      <c r="O42" s="10">
        <v>0.76556947188892321</v>
      </c>
      <c r="P42" s="10">
        <v>0.50256178933750939</v>
      </c>
      <c r="Q42" s="10">
        <v>0.35242006287348837</v>
      </c>
      <c r="R42" s="10">
        <v>0.53180350389298181</v>
      </c>
      <c r="S42" s="10">
        <v>0.18339084262504857</v>
      </c>
      <c r="T42" s="10">
        <v>-0.12407032168775745</v>
      </c>
      <c r="U42" s="10">
        <f t="shared" si="3"/>
        <v>-0.77873952816054359</v>
      </c>
      <c r="V42" s="10">
        <f t="shared" si="1"/>
        <v>-0.40091795070485503</v>
      </c>
      <c r="W42" s="10">
        <f t="shared" ref="W42" si="12">W18/V18-1</f>
        <v>2.6797870752698869</v>
      </c>
    </row>
    <row r="44" spans="1:23" x14ac:dyDescent="0.25">
      <c r="A44" s="29" t="s">
        <v>16</v>
      </c>
    </row>
    <row r="45" spans="1:23" x14ac:dyDescent="0.25">
      <c r="A45" s="29" t="s">
        <v>17</v>
      </c>
    </row>
  </sheetData>
  <mergeCells count="6">
    <mergeCell ref="A4:A5"/>
    <mergeCell ref="X4:X5"/>
    <mergeCell ref="A28:A29"/>
    <mergeCell ref="B4:W4"/>
    <mergeCell ref="B28:W28"/>
    <mergeCell ref="A21:O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A611-FA13-4252-B440-2FAB2F33C9FB}">
  <sheetPr>
    <tabColor theme="2" tint="-0.249977111117893"/>
  </sheetPr>
  <dimension ref="A1:AC101"/>
  <sheetViews>
    <sheetView workbookViewId="0">
      <selection activeCell="A24" sqref="A24"/>
    </sheetView>
  </sheetViews>
  <sheetFormatPr baseColWidth="10" defaultRowHeight="15" x14ac:dyDescent="0.25"/>
  <cols>
    <col min="25" max="29" width="11.42578125" style="16"/>
  </cols>
  <sheetData>
    <row r="1" spans="1:27" s="16" customFormat="1" x14ac:dyDescent="0.25">
      <c r="A1" s="14" t="s">
        <v>15</v>
      </c>
    </row>
    <row r="2" spans="1:27" s="16" customFormat="1" x14ac:dyDescent="0.25">
      <c r="A2" s="15" t="s">
        <v>38</v>
      </c>
    </row>
    <row r="3" spans="1:27" s="16" customFormat="1" ht="15.75" thickBot="1" x14ac:dyDescent="0.3">
      <c r="A3" s="15" t="s">
        <v>14</v>
      </c>
    </row>
    <row r="4" spans="1:27" ht="18.75" customHeight="1" thickBot="1" x14ac:dyDescent="0.3">
      <c r="A4" s="37" t="s">
        <v>0</v>
      </c>
      <c r="B4" s="45" t="s">
        <v>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  <c r="X4" s="39" t="s">
        <v>33</v>
      </c>
    </row>
    <row r="5" spans="1:27" ht="19.5" customHeight="1" thickBot="1" x14ac:dyDescent="0.3">
      <c r="A5" s="38"/>
      <c r="B5" s="1">
        <v>2001</v>
      </c>
      <c r="C5" s="1">
        <v>2002</v>
      </c>
      <c r="D5" s="1">
        <v>2003</v>
      </c>
      <c r="E5" s="1">
        <v>2004</v>
      </c>
      <c r="F5" s="1">
        <v>2005</v>
      </c>
      <c r="G5" s="1">
        <v>2006</v>
      </c>
      <c r="H5" s="1">
        <v>2007</v>
      </c>
      <c r="I5" s="1">
        <v>2008</v>
      </c>
      <c r="J5" s="1">
        <v>2009</v>
      </c>
      <c r="K5" s="1">
        <v>2010</v>
      </c>
      <c r="L5" s="1">
        <v>2011</v>
      </c>
      <c r="M5" s="1">
        <v>2012</v>
      </c>
      <c r="N5" s="1">
        <v>2013</v>
      </c>
      <c r="O5" s="1">
        <v>2014</v>
      </c>
      <c r="P5" s="1">
        <v>2015</v>
      </c>
      <c r="Q5" s="1">
        <v>2016</v>
      </c>
      <c r="R5" s="1">
        <v>2017</v>
      </c>
      <c r="S5" s="1">
        <v>2018</v>
      </c>
      <c r="T5" s="1">
        <v>2019</v>
      </c>
      <c r="U5" s="1">
        <v>2020</v>
      </c>
      <c r="V5" s="1">
        <v>2021</v>
      </c>
      <c r="W5" s="1">
        <v>2022</v>
      </c>
      <c r="X5" s="40"/>
    </row>
    <row r="6" spans="1:27" x14ac:dyDescent="0.25">
      <c r="A6" s="2" t="s">
        <v>2</v>
      </c>
      <c r="B6" s="3">
        <v>18831</v>
      </c>
      <c r="C6" s="3">
        <v>9365</v>
      </c>
      <c r="D6" s="3">
        <v>4306</v>
      </c>
      <c r="E6" s="3">
        <v>5535</v>
      </c>
      <c r="F6" s="3">
        <v>5013</v>
      </c>
      <c r="G6" s="3">
        <v>3656</v>
      </c>
      <c r="H6" s="3">
        <v>6016</v>
      </c>
      <c r="I6" s="3">
        <v>6588</v>
      </c>
      <c r="J6" s="3">
        <v>4529</v>
      </c>
      <c r="K6" s="3">
        <v>3124</v>
      </c>
      <c r="L6" s="3">
        <v>5690</v>
      </c>
      <c r="M6" s="3">
        <v>6989</v>
      </c>
      <c r="N6" s="3">
        <v>7032</v>
      </c>
      <c r="O6" s="3">
        <v>7762</v>
      </c>
      <c r="P6" s="3">
        <v>11098</v>
      </c>
      <c r="Q6" s="3">
        <v>19811</v>
      </c>
      <c r="R6" s="3">
        <v>24450</v>
      </c>
      <c r="S6" s="3">
        <v>32494</v>
      </c>
      <c r="T6" s="3">
        <v>28979</v>
      </c>
      <c r="U6" s="3">
        <v>38631</v>
      </c>
      <c r="V6" s="3">
        <v>9132</v>
      </c>
      <c r="W6" s="3">
        <v>19498</v>
      </c>
      <c r="X6" s="11">
        <f>W6/V6-1</f>
        <v>1.1351292159439335</v>
      </c>
      <c r="AA6" s="48"/>
    </row>
    <row r="7" spans="1:27" x14ac:dyDescent="0.25">
      <c r="A7" s="4" t="s">
        <v>3</v>
      </c>
      <c r="B7" s="5">
        <v>19531</v>
      </c>
      <c r="C7" s="5">
        <v>9310</v>
      </c>
      <c r="D7" s="5">
        <v>3957</v>
      </c>
      <c r="E7" s="5">
        <v>5367</v>
      </c>
      <c r="F7" s="5">
        <v>4664</v>
      </c>
      <c r="G7" s="5">
        <v>3521</v>
      </c>
      <c r="H7" s="5">
        <v>7188</v>
      </c>
      <c r="I7" s="5">
        <v>6875</v>
      </c>
      <c r="J7" s="5">
        <v>4918</v>
      </c>
      <c r="K7" s="5">
        <v>3226</v>
      </c>
      <c r="L7" s="5">
        <v>5815</v>
      </c>
      <c r="M7" s="5">
        <v>6475</v>
      </c>
      <c r="N7" s="5">
        <v>7296</v>
      </c>
      <c r="O7" s="5">
        <v>8087</v>
      </c>
      <c r="P7" s="5">
        <v>10052</v>
      </c>
      <c r="Q7" s="5">
        <v>16764</v>
      </c>
      <c r="R7" s="5">
        <v>23746</v>
      </c>
      <c r="S7" s="5">
        <v>28857</v>
      </c>
      <c r="T7" s="5">
        <v>25870</v>
      </c>
      <c r="U7" s="5">
        <v>31560</v>
      </c>
      <c r="V7" s="5">
        <v>8650</v>
      </c>
      <c r="W7" s="5">
        <v>21414</v>
      </c>
      <c r="X7" s="12">
        <f t="shared" ref="X7:X18" si="0">W7/V7-1</f>
        <v>1.475606936416185</v>
      </c>
      <c r="AA7" s="48"/>
    </row>
    <row r="8" spans="1:27" x14ac:dyDescent="0.25">
      <c r="A8" s="4" t="s">
        <v>4</v>
      </c>
      <c r="B8" s="5">
        <v>21652</v>
      </c>
      <c r="C8" s="5">
        <v>12101</v>
      </c>
      <c r="D8" s="5">
        <v>6249</v>
      </c>
      <c r="E8" s="5">
        <v>8148.9999999999991</v>
      </c>
      <c r="F8" s="5">
        <v>5824</v>
      </c>
      <c r="G8" s="5">
        <v>3384</v>
      </c>
      <c r="H8" s="5">
        <v>7054</v>
      </c>
      <c r="I8" s="5">
        <v>8884</v>
      </c>
      <c r="J8" s="5">
        <v>5847</v>
      </c>
      <c r="K8" s="5">
        <v>7147</v>
      </c>
      <c r="L8" s="5">
        <v>6603</v>
      </c>
      <c r="M8" s="5">
        <v>9583</v>
      </c>
      <c r="N8" s="5">
        <v>9014</v>
      </c>
      <c r="O8" s="5">
        <v>9316</v>
      </c>
      <c r="P8" s="5">
        <v>16129.999999999998</v>
      </c>
      <c r="Q8" s="5">
        <v>17254</v>
      </c>
      <c r="R8" s="5">
        <v>23966</v>
      </c>
      <c r="S8" s="5">
        <v>28237</v>
      </c>
      <c r="T8" s="5">
        <v>29017</v>
      </c>
      <c r="U8" s="5">
        <v>17171</v>
      </c>
      <c r="V8" s="5">
        <v>7442</v>
      </c>
      <c r="W8" s="5">
        <v>22736</v>
      </c>
      <c r="X8" s="12">
        <f t="shared" si="0"/>
        <v>2.055092717011556</v>
      </c>
      <c r="AA8" s="48"/>
    </row>
    <row r="9" spans="1:27" x14ac:dyDescent="0.25">
      <c r="A9" s="4" t="s">
        <v>5</v>
      </c>
      <c r="B9" s="5">
        <v>19217</v>
      </c>
      <c r="C9" s="5">
        <v>12624</v>
      </c>
      <c r="D9" s="5">
        <v>7475</v>
      </c>
      <c r="E9" s="5">
        <v>7447</v>
      </c>
      <c r="F9" s="5">
        <v>6109</v>
      </c>
      <c r="G9" s="5">
        <v>3305</v>
      </c>
      <c r="H9" s="5">
        <v>6643</v>
      </c>
      <c r="I9" s="5">
        <v>10328</v>
      </c>
      <c r="J9" s="5">
        <v>5386</v>
      </c>
      <c r="K9" s="5">
        <v>7235</v>
      </c>
      <c r="L9" s="5">
        <v>6571</v>
      </c>
      <c r="M9" s="5">
        <v>7668</v>
      </c>
      <c r="N9" s="5">
        <v>9081</v>
      </c>
      <c r="O9" s="5">
        <v>9052</v>
      </c>
      <c r="P9" s="5">
        <v>16181.999999999998</v>
      </c>
      <c r="Q9" s="5">
        <v>15217</v>
      </c>
      <c r="R9" s="5">
        <v>21035</v>
      </c>
      <c r="S9" s="5">
        <v>25505</v>
      </c>
      <c r="T9" s="5">
        <v>27571</v>
      </c>
      <c r="U9" s="5">
        <v>27</v>
      </c>
      <c r="V9" s="5">
        <v>4807</v>
      </c>
      <c r="W9" s="5">
        <v>22875</v>
      </c>
      <c r="X9" s="12">
        <f t="shared" si="0"/>
        <v>3.7586852506760975</v>
      </c>
      <c r="AA9" s="48"/>
    </row>
    <row r="10" spans="1:27" x14ac:dyDescent="0.25">
      <c r="A10" s="4" t="s">
        <v>6</v>
      </c>
      <c r="B10" s="5">
        <v>16874</v>
      </c>
      <c r="C10" s="5">
        <v>12958</v>
      </c>
      <c r="D10" s="5">
        <v>7444</v>
      </c>
      <c r="E10" s="5">
        <v>7659</v>
      </c>
      <c r="F10" s="5">
        <v>6739</v>
      </c>
      <c r="G10" s="5">
        <v>3373</v>
      </c>
      <c r="H10" s="5">
        <v>7039</v>
      </c>
      <c r="I10" s="5">
        <v>9928</v>
      </c>
      <c r="J10" s="5">
        <v>5467</v>
      </c>
      <c r="K10" s="5">
        <v>6926</v>
      </c>
      <c r="L10" s="5">
        <v>5908</v>
      </c>
      <c r="M10" s="5">
        <v>8182</v>
      </c>
      <c r="N10" s="5">
        <v>11858</v>
      </c>
      <c r="O10" s="5">
        <v>9247</v>
      </c>
      <c r="P10" s="5">
        <v>16311</v>
      </c>
      <c r="Q10" s="5">
        <v>14569</v>
      </c>
      <c r="R10" s="5">
        <v>19930</v>
      </c>
      <c r="S10" s="5">
        <v>25981</v>
      </c>
      <c r="T10" s="5">
        <v>32930</v>
      </c>
      <c r="U10" s="5">
        <v>38</v>
      </c>
      <c r="V10" s="5">
        <v>2395</v>
      </c>
      <c r="W10" s="5">
        <v>22340</v>
      </c>
      <c r="X10" s="12">
        <f t="shared" si="0"/>
        <v>8.3277661795407099</v>
      </c>
      <c r="AA10" s="48"/>
    </row>
    <row r="11" spans="1:27" x14ac:dyDescent="0.25">
      <c r="A11" s="4" t="s">
        <v>7</v>
      </c>
      <c r="B11" s="5">
        <v>15959</v>
      </c>
      <c r="C11" s="5">
        <v>11056</v>
      </c>
      <c r="D11" s="5">
        <v>8682</v>
      </c>
      <c r="E11" s="5">
        <v>7536</v>
      </c>
      <c r="F11" s="5">
        <v>7478</v>
      </c>
      <c r="G11" s="5">
        <v>3134</v>
      </c>
      <c r="H11" s="5">
        <v>5839</v>
      </c>
      <c r="I11" s="5">
        <v>10383</v>
      </c>
      <c r="J11" s="5">
        <v>5395</v>
      </c>
      <c r="K11" s="5">
        <v>6693</v>
      </c>
      <c r="L11" s="5">
        <v>2915</v>
      </c>
      <c r="M11" s="5">
        <v>8605</v>
      </c>
      <c r="N11" s="5">
        <v>8691</v>
      </c>
      <c r="O11" s="5">
        <v>8915</v>
      </c>
      <c r="P11" s="5">
        <v>13897</v>
      </c>
      <c r="Q11" s="5">
        <v>13531</v>
      </c>
      <c r="R11" s="5">
        <v>19985</v>
      </c>
      <c r="S11" s="5">
        <v>26327</v>
      </c>
      <c r="T11" s="5">
        <v>30197</v>
      </c>
      <c r="U11" s="5">
        <v>12</v>
      </c>
      <c r="V11" s="5">
        <v>1444</v>
      </c>
      <c r="W11" s="5">
        <v>23241</v>
      </c>
      <c r="X11" s="12">
        <f t="shared" si="0"/>
        <v>15.094875346260388</v>
      </c>
      <c r="AA11" s="48"/>
    </row>
    <row r="12" spans="1:27" x14ac:dyDescent="0.25">
      <c r="A12" s="4" t="s">
        <v>8</v>
      </c>
      <c r="B12" s="5">
        <v>15861</v>
      </c>
      <c r="C12" s="5">
        <v>12061</v>
      </c>
      <c r="D12" s="5">
        <v>9289</v>
      </c>
      <c r="E12" s="5">
        <v>7268</v>
      </c>
      <c r="F12" s="5">
        <v>6331</v>
      </c>
      <c r="G12" s="5">
        <v>2847</v>
      </c>
      <c r="H12" s="5">
        <v>6148</v>
      </c>
      <c r="I12" s="5">
        <v>8772</v>
      </c>
      <c r="J12" s="5">
        <v>4440</v>
      </c>
      <c r="K12" s="5">
        <v>6263</v>
      </c>
      <c r="L12" s="5">
        <v>3790</v>
      </c>
      <c r="M12" s="5">
        <v>7944</v>
      </c>
      <c r="N12" s="5">
        <v>7697</v>
      </c>
      <c r="O12" s="5">
        <v>8435</v>
      </c>
      <c r="P12" s="5">
        <v>19499</v>
      </c>
      <c r="Q12" s="5">
        <v>23702</v>
      </c>
      <c r="R12" s="5">
        <v>29076</v>
      </c>
      <c r="S12" s="5">
        <v>35389</v>
      </c>
      <c r="T12" s="5">
        <v>35361</v>
      </c>
      <c r="U12" s="5">
        <v>6</v>
      </c>
      <c r="V12" s="5">
        <v>7147</v>
      </c>
      <c r="W12" s="5">
        <v>33418</v>
      </c>
      <c r="X12" s="12">
        <f t="shared" si="0"/>
        <v>3.6758080313418215</v>
      </c>
      <c r="AA12" s="48"/>
    </row>
    <row r="13" spans="1:27" x14ac:dyDescent="0.25">
      <c r="A13" s="4" t="s">
        <v>9</v>
      </c>
      <c r="B13" s="5">
        <v>17385</v>
      </c>
      <c r="C13" s="5">
        <v>11707</v>
      </c>
      <c r="D13" s="5">
        <v>8180.9999999999991</v>
      </c>
      <c r="E13" s="5">
        <v>7304</v>
      </c>
      <c r="F13" s="5">
        <v>6901</v>
      </c>
      <c r="G13" s="5">
        <v>4897</v>
      </c>
      <c r="H13" s="5">
        <v>7023</v>
      </c>
      <c r="I13" s="5">
        <v>8462</v>
      </c>
      <c r="J13" s="5">
        <v>5567</v>
      </c>
      <c r="K13" s="5">
        <v>7251</v>
      </c>
      <c r="L13" s="5">
        <v>5143</v>
      </c>
      <c r="M13" s="5">
        <v>7712</v>
      </c>
      <c r="N13" s="5">
        <v>9433</v>
      </c>
      <c r="O13" s="5">
        <v>9252</v>
      </c>
      <c r="P13" s="5">
        <v>21540</v>
      </c>
      <c r="Q13" s="5">
        <v>22238</v>
      </c>
      <c r="R13" s="5">
        <v>27786</v>
      </c>
      <c r="S13" s="5">
        <v>33155</v>
      </c>
      <c r="T13" s="5">
        <v>34180</v>
      </c>
      <c r="U13" s="5">
        <v>22</v>
      </c>
      <c r="V13" s="5">
        <v>7856</v>
      </c>
      <c r="W13" s="5">
        <v>30969</v>
      </c>
      <c r="X13" s="12">
        <f t="shared" si="0"/>
        <v>2.9420824847250509</v>
      </c>
      <c r="AA13" s="48"/>
    </row>
    <row r="14" spans="1:27" x14ac:dyDescent="0.25">
      <c r="A14" s="4" t="s">
        <v>10</v>
      </c>
      <c r="B14" s="5">
        <v>17136</v>
      </c>
      <c r="C14" s="5">
        <v>9232</v>
      </c>
      <c r="D14" s="5">
        <v>8351</v>
      </c>
      <c r="E14" s="5">
        <v>7117</v>
      </c>
      <c r="F14" s="5">
        <v>6893</v>
      </c>
      <c r="G14" s="5">
        <v>6650</v>
      </c>
      <c r="H14" s="5">
        <v>5592</v>
      </c>
      <c r="I14" s="5">
        <v>8415</v>
      </c>
      <c r="J14" s="5">
        <v>5982</v>
      </c>
      <c r="K14" s="5">
        <v>11498</v>
      </c>
      <c r="L14" s="5">
        <v>6462</v>
      </c>
      <c r="M14" s="5">
        <v>9277</v>
      </c>
      <c r="N14" s="5">
        <v>2416</v>
      </c>
      <c r="O14" s="5">
        <v>10234</v>
      </c>
      <c r="P14" s="5">
        <v>21380</v>
      </c>
      <c r="Q14" s="5">
        <v>22081</v>
      </c>
      <c r="R14" s="5">
        <v>25540</v>
      </c>
      <c r="S14" s="5">
        <v>29550</v>
      </c>
      <c r="T14" s="5">
        <v>33363</v>
      </c>
      <c r="U14" s="5">
        <v>10</v>
      </c>
      <c r="V14" s="5">
        <v>11065</v>
      </c>
      <c r="W14" s="5">
        <v>27534</v>
      </c>
      <c r="X14" s="12">
        <f t="shared" si="0"/>
        <v>1.4883868052417535</v>
      </c>
      <c r="AA14" s="48"/>
    </row>
    <row r="15" spans="1:27" x14ac:dyDescent="0.25">
      <c r="A15" s="4" t="s">
        <v>11</v>
      </c>
      <c r="B15" s="5">
        <v>16235</v>
      </c>
      <c r="C15" s="5">
        <v>8246</v>
      </c>
      <c r="D15" s="5">
        <v>9376</v>
      </c>
      <c r="E15" s="5">
        <v>7461</v>
      </c>
      <c r="F15" s="5">
        <v>6047</v>
      </c>
      <c r="G15" s="5">
        <v>6956</v>
      </c>
      <c r="H15" s="5">
        <v>7343</v>
      </c>
      <c r="I15" s="5">
        <v>7292</v>
      </c>
      <c r="J15" s="5">
        <v>6331</v>
      </c>
      <c r="K15" s="5">
        <v>9191</v>
      </c>
      <c r="L15" s="5">
        <v>5879</v>
      </c>
      <c r="M15" s="5">
        <v>9501</v>
      </c>
      <c r="N15" s="5">
        <v>0</v>
      </c>
      <c r="O15" s="5">
        <v>12232</v>
      </c>
      <c r="P15" s="5">
        <v>21311</v>
      </c>
      <c r="Q15" s="5">
        <v>23348</v>
      </c>
      <c r="R15" s="5">
        <v>25261</v>
      </c>
      <c r="S15" s="5">
        <v>31802</v>
      </c>
      <c r="T15" s="5">
        <v>34384</v>
      </c>
      <c r="U15" s="5">
        <v>64</v>
      </c>
      <c r="V15" s="5">
        <v>15815</v>
      </c>
      <c r="W15" s="5">
        <v>25868</v>
      </c>
      <c r="X15" s="12">
        <f t="shared" si="0"/>
        <v>0.63566234587417014</v>
      </c>
      <c r="AA15" s="48"/>
    </row>
    <row r="16" spans="1:27" x14ac:dyDescent="0.25">
      <c r="A16" s="4" t="s">
        <v>12</v>
      </c>
      <c r="B16" s="5">
        <v>17601</v>
      </c>
      <c r="C16" s="5">
        <v>6599</v>
      </c>
      <c r="D16" s="5">
        <v>7632</v>
      </c>
      <c r="E16" s="5">
        <v>6832</v>
      </c>
      <c r="F16" s="5">
        <v>5638</v>
      </c>
      <c r="G16" s="5">
        <v>7702</v>
      </c>
      <c r="H16" s="5">
        <v>7764</v>
      </c>
      <c r="I16" s="5">
        <v>6222</v>
      </c>
      <c r="J16" s="5">
        <v>6357</v>
      </c>
      <c r="K16" s="5">
        <v>4677</v>
      </c>
      <c r="L16" s="5">
        <v>4713</v>
      </c>
      <c r="M16" s="5">
        <v>9378</v>
      </c>
      <c r="N16" s="5">
        <v>1163</v>
      </c>
      <c r="O16" s="5">
        <v>12840</v>
      </c>
      <c r="P16" s="5">
        <v>21551</v>
      </c>
      <c r="Q16" s="5">
        <v>20999</v>
      </c>
      <c r="R16" s="5">
        <v>24238</v>
      </c>
      <c r="S16" s="5">
        <v>26669</v>
      </c>
      <c r="T16" s="5">
        <v>34431</v>
      </c>
      <c r="U16" s="5">
        <v>502</v>
      </c>
      <c r="V16" s="5">
        <v>11644</v>
      </c>
      <c r="W16" s="5">
        <v>24577</v>
      </c>
      <c r="X16" s="12">
        <f t="shared" si="0"/>
        <v>1.1107007901064927</v>
      </c>
      <c r="AA16" s="48"/>
    </row>
    <row r="17" spans="1:27" ht="15.75" thickBot="1" x14ac:dyDescent="0.3">
      <c r="A17" s="6" t="s">
        <v>13</v>
      </c>
      <c r="B17" s="7">
        <v>12446</v>
      </c>
      <c r="C17" s="7">
        <v>5953</v>
      </c>
      <c r="D17" s="7">
        <v>6873</v>
      </c>
      <c r="E17" s="7">
        <v>5215</v>
      </c>
      <c r="F17" s="7">
        <v>4410</v>
      </c>
      <c r="G17" s="7">
        <v>7480</v>
      </c>
      <c r="H17" s="7">
        <v>7009</v>
      </c>
      <c r="I17" s="7">
        <v>5581</v>
      </c>
      <c r="J17" s="7">
        <v>5616</v>
      </c>
      <c r="K17" s="7">
        <v>6743</v>
      </c>
      <c r="L17" s="7">
        <v>5389</v>
      </c>
      <c r="M17" s="7">
        <v>7569</v>
      </c>
      <c r="N17" s="7">
        <v>7254</v>
      </c>
      <c r="O17" s="7">
        <v>10708</v>
      </c>
      <c r="P17" s="7">
        <v>20125</v>
      </c>
      <c r="Q17" s="7">
        <v>20194</v>
      </c>
      <c r="R17" s="7">
        <v>28199</v>
      </c>
      <c r="S17" s="7">
        <v>28406</v>
      </c>
      <c r="T17" s="7">
        <v>36572</v>
      </c>
      <c r="U17" s="7">
        <v>2368</v>
      </c>
      <c r="V17" s="7">
        <v>13022</v>
      </c>
      <c r="W17" s="7">
        <v>24566</v>
      </c>
      <c r="X17" s="13">
        <f t="shared" si="0"/>
        <v>0.88649976962064203</v>
      </c>
      <c r="AA17" s="48"/>
    </row>
    <row r="18" spans="1:27" ht="39" thickBot="1" x14ac:dyDescent="0.3">
      <c r="A18" s="33" t="s">
        <v>18</v>
      </c>
      <c r="B18" s="34">
        <v>208728</v>
      </c>
      <c r="C18" s="34">
        <v>121212</v>
      </c>
      <c r="D18" s="34">
        <v>87815</v>
      </c>
      <c r="E18" s="34">
        <v>82890</v>
      </c>
      <c r="F18" s="34">
        <v>72047</v>
      </c>
      <c r="G18" s="34">
        <v>56905</v>
      </c>
      <c r="H18" s="34">
        <v>80658</v>
      </c>
      <c r="I18" s="34">
        <v>97730</v>
      </c>
      <c r="J18" s="34">
        <v>65835</v>
      </c>
      <c r="K18" s="34">
        <v>79974</v>
      </c>
      <c r="L18" s="34">
        <v>64878</v>
      </c>
      <c r="M18" s="34">
        <v>98883</v>
      </c>
      <c r="N18" s="34">
        <v>80935</v>
      </c>
      <c r="O18" s="34">
        <v>116080</v>
      </c>
      <c r="P18" s="34">
        <v>209076</v>
      </c>
      <c r="Q18" s="34">
        <v>229708</v>
      </c>
      <c r="R18" s="32">
        <v>293212</v>
      </c>
      <c r="S18" s="32">
        <v>352372</v>
      </c>
      <c r="T18" s="32">
        <v>382855</v>
      </c>
      <c r="U18" s="32">
        <f>SUM(U6:U17)</f>
        <v>90411</v>
      </c>
      <c r="V18" s="34">
        <f>SUM(V6:V17)</f>
        <v>100419</v>
      </c>
      <c r="W18" s="32">
        <f>SUM(W6:W17)</f>
        <v>299036</v>
      </c>
      <c r="X18" s="31">
        <f t="shared" si="0"/>
        <v>1.977882671605971</v>
      </c>
    </row>
    <row r="19" spans="1:27" s="16" customFormat="1" x14ac:dyDescent="0.25">
      <c r="A19" s="29" t="s">
        <v>34</v>
      </c>
    </row>
    <row r="20" spans="1:27" s="16" customFormat="1" x14ac:dyDescent="0.25">
      <c r="A20" s="29" t="s">
        <v>32</v>
      </c>
    </row>
    <row r="21" spans="1:27" s="16" customFormat="1" ht="15" customHeight="1" x14ac:dyDescent="0.25">
      <c r="A21" s="44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27" s="16" customFormat="1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27" s="16" customFormat="1" x14ac:dyDescent="0.25">
      <c r="A23" s="29" t="s">
        <v>37</v>
      </c>
    </row>
    <row r="24" spans="1:27" s="16" customFormat="1" x14ac:dyDescent="0.25">
      <c r="B24" s="17"/>
    </row>
    <row r="25" spans="1:27" s="16" customFormat="1" x14ac:dyDescent="0.25">
      <c r="A25" s="28" t="s">
        <v>29</v>
      </c>
      <c r="B25" s="17"/>
    </row>
    <row r="26" spans="1:27" s="16" customFormat="1" x14ac:dyDescent="0.25">
      <c r="A26" s="16" t="s">
        <v>39</v>
      </c>
    </row>
    <row r="27" spans="1:27" s="16" customFormat="1" ht="15.75" thickBot="1" x14ac:dyDescent="0.3">
      <c r="A27" s="15" t="s">
        <v>14</v>
      </c>
    </row>
    <row r="28" spans="1:27" s="16" customFormat="1" ht="15.75" thickBot="1" x14ac:dyDescent="0.3">
      <c r="A28" s="37" t="s">
        <v>0</v>
      </c>
      <c r="B28" s="45" t="s">
        <v>1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7"/>
    </row>
    <row r="29" spans="1:27" s="16" customFormat="1" ht="15.75" thickBot="1" x14ac:dyDescent="0.3">
      <c r="A29" s="38"/>
      <c r="B29" s="1">
        <v>2001</v>
      </c>
      <c r="C29" s="1">
        <v>2002</v>
      </c>
      <c r="D29" s="1">
        <v>2003</v>
      </c>
      <c r="E29" s="1">
        <v>2004</v>
      </c>
      <c r="F29" s="1">
        <v>2005</v>
      </c>
      <c r="G29" s="1">
        <v>2006</v>
      </c>
      <c r="H29" s="1">
        <v>2007</v>
      </c>
      <c r="I29" s="1">
        <v>2008</v>
      </c>
      <c r="J29" s="1">
        <v>2009</v>
      </c>
      <c r="K29" s="1">
        <v>2010</v>
      </c>
      <c r="L29" s="1">
        <v>2011</v>
      </c>
      <c r="M29" s="1">
        <v>2012</v>
      </c>
      <c r="N29" s="1">
        <v>2013</v>
      </c>
      <c r="O29" s="1">
        <v>2014</v>
      </c>
      <c r="P29" s="1">
        <v>2015</v>
      </c>
      <c r="Q29" s="1">
        <v>2016</v>
      </c>
      <c r="R29" s="1">
        <v>2017</v>
      </c>
      <c r="S29" s="1">
        <v>2018</v>
      </c>
      <c r="T29" s="1">
        <v>2019</v>
      </c>
      <c r="U29" s="1">
        <v>2020</v>
      </c>
      <c r="V29" s="1">
        <v>2021</v>
      </c>
      <c r="W29" s="1">
        <v>2022</v>
      </c>
    </row>
    <row r="30" spans="1:27" s="16" customFormat="1" x14ac:dyDescent="0.25">
      <c r="A30" s="2" t="s">
        <v>2</v>
      </c>
      <c r="B30" s="3" t="s">
        <v>30</v>
      </c>
      <c r="C30" s="11">
        <f t="shared" ref="C30:T30" si="1">C6/B6-1</f>
        <v>-0.5026817481811906</v>
      </c>
      <c r="D30" s="11">
        <f t="shared" si="1"/>
        <v>-0.5402028830752803</v>
      </c>
      <c r="E30" s="11">
        <f t="shared" si="1"/>
        <v>0.28541569902461683</v>
      </c>
      <c r="F30" s="11">
        <f t="shared" si="1"/>
        <v>-9.4308943089430941E-2</v>
      </c>
      <c r="G30" s="11">
        <f t="shared" si="1"/>
        <v>-0.27069618990624378</v>
      </c>
      <c r="H30" s="11">
        <f t="shared" si="1"/>
        <v>0.64551422319474838</v>
      </c>
      <c r="I30" s="11">
        <f t="shared" si="1"/>
        <v>9.5079787234042534E-2</v>
      </c>
      <c r="J30" s="11">
        <f t="shared" si="1"/>
        <v>-0.31253794778384947</v>
      </c>
      <c r="K30" s="11">
        <f t="shared" si="1"/>
        <v>-0.31022300728637664</v>
      </c>
      <c r="L30" s="11">
        <f t="shared" si="1"/>
        <v>0.82138284250960303</v>
      </c>
      <c r="M30" s="11">
        <f t="shared" si="1"/>
        <v>0.22829525483304036</v>
      </c>
      <c r="N30" s="11">
        <f t="shared" si="1"/>
        <v>6.1525253970524663E-3</v>
      </c>
      <c r="O30" s="11">
        <f t="shared" si="1"/>
        <v>0.10381114903299204</v>
      </c>
      <c r="P30" s="11">
        <f t="shared" si="1"/>
        <v>0.42978613759340378</v>
      </c>
      <c r="Q30" s="11">
        <f t="shared" si="1"/>
        <v>0.78509641376824657</v>
      </c>
      <c r="R30" s="11">
        <f t="shared" si="1"/>
        <v>0.23416283882691435</v>
      </c>
      <c r="S30" s="11">
        <f t="shared" si="1"/>
        <v>0.32899795501022489</v>
      </c>
      <c r="T30" s="11">
        <f t="shared" si="1"/>
        <v>-0.10817381670462234</v>
      </c>
      <c r="U30" s="11">
        <f t="shared" ref="U30:U42" si="2">U6/T6-1</f>
        <v>0.33306877393974954</v>
      </c>
      <c r="V30" s="11">
        <f t="shared" ref="V30:V42" si="3">V6/U6-1</f>
        <v>-0.7636095363826978</v>
      </c>
      <c r="W30" s="11">
        <f t="shared" ref="W30:W39" si="4">W6/V6-1</f>
        <v>1.1351292159439335</v>
      </c>
    </row>
    <row r="31" spans="1:27" s="16" customFormat="1" x14ac:dyDescent="0.25">
      <c r="A31" s="4" t="s">
        <v>3</v>
      </c>
      <c r="B31" s="5" t="s">
        <v>30</v>
      </c>
      <c r="C31" s="12">
        <f t="shared" ref="C31:R42" si="5">C7/B7-1</f>
        <v>-0.52332189852030109</v>
      </c>
      <c r="D31" s="12">
        <f t="shared" si="5"/>
        <v>-0.57497314715359826</v>
      </c>
      <c r="E31" s="12">
        <f t="shared" si="5"/>
        <v>0.35633055344958309</v>
      </c>
      <c r="F31" s="12">
        <f t="shared" si="5"/>
        <v>-0.13098565306502696</v>
      </c>
      <c r="G31" s="12">
        <f t="shared" si="5"/>
        <v>-0.24506861063464835</v>
      </c>
      <c r="H31" s="12">
        <f t="shared" si="5"/>
        <v>1.0414654927577391</v>
      </c>
      <c r="I31" s="12">
        <f t="shared" si="5"/>
        <v>-4.3544796883695058E-2</v>
      </c>
      <c r="J31" s="12">
        <f t="shared" si="5"/>
        <v>-0.28465454545454549</v>
      </c>
      <c r="K31" s="12">
        <f t="shared" si="5"/>
        <v>-0.34404229361529082</v>
      </c>
      <c r="L31" s="12">
        <f t="shared" si="5"/>
        <v>0.80254184748915058</v>
      </c>
      <c r="M31" s="12">
        <f t="shared" si="5"/>
        <v>0.11349957007738598</v>
      </c>
      <c r="N31" s="12">
        <f t="shared" si="5"/>
        <v>0.12679536679536674</v>
      </c>
      <c r="O31" s="12">
        <f t="shared" si="5"/>
        <v>0.10841557017543857</v>
      </c>
      <c r="P31" s="12">
        <f t="shared" si="5"/>
        <v>0.24298256460986778</v>
      </c>
      <c r="Q31" s="12">
        <f t="shared" si="5"/>
        <v>0.66772781536012737</v>
      </c>
      <c r="R31" s="12">
        <f t="shared" si="5"/>
        <v>0.41648771176330235</v>
      </c>
      <c r="S31" s="12">
        <f t="shared" ref="S31:T42" si="6">S7/R7-1</f>
        <v>0.2152362503158427</v>
      </c>
      <c r="T31" s="12">
        <f t="shared" si="6"/>
        <v>-0.10351041341788825</v>
      </c>
      <c r="U31" s="12">
        <f t="shared" si="2"/>
        <v>0.21994588326246611</v>
      </c>
      <c r="V31" s="12">
        <f t="shared" si="3"/>
        <v>-0.72591888466413179</v>
      </c>
      <c r="W31" s="12">
        <f t="shared" si="4"/>
        <v>1.475606936416185</v>
      </c>
    </row>
    <row r="32" spans="1:27" s="16" customFormat="1" x14ac:dyDescent="0.25">
      <c r="A32" s="4" t="s">
        <v>4</v>
      </c>
      <c r="B32" s="5" t="s">
        <v>30</v>
      </c>
      <c r="C32" s="12">
        <f t="shared" si="5"/>
        <v>-0.44111398485128395</v>
      </c>
      <c r="D32" s="12">
        <f t="shared" ref="D32:R32" si="7">D8/C8-1</f>
        <v>-0.48359639699198409</v>
      </c>
      <c r="E32" s="12">
        <f t="shared" si="7"/>
        <v>0.30404864778364527</v>
      </c>
      <c r="F32" s="12">
        <f t="shared" si="7"/>
        <v>-0.28531108111424708</v>
      </c>
      <c r="G32" s="12">
        <f t="shared" si="7"/>
        <v>-0.41895604395604391</v>
      </c>
      <c r="H32" s="12">
        <f t="shared" si="7"/>
        <v>1.08451536643026</v>
      </c>
      <c r="I32" s="12">
        <f t="shared" si="7"/>
        <v>0.2594272753047917</v>
      </c>
      <c r="J32" s="12">
        <f t="shared" si="7"/>
        <v>-0.34185051778478159</v>
      </c>
      <c r="K32" s="12">
        <f t="shared" si="7"/>
        <v>0.22233624080725156</v>
      </c>
      <c r="L32" s="12">
        <f t="shared" si="7"/>
        <v>-7.6115852805372919E-2</v>
      </c>
      <c r="M32" s="12">
        <f t="shared" si="7"/>
        <v>0.45131001060124176</v>
      </c>
      <c r="N32" s="12">
        <f t="shared" si="7"/>
        <v>-5.9375978294897269E-2</v>
      </c>
      <c r="O32" s="12">
        <f t="shared" si="7"/>
        <v>3.3503439094741516E-2</v>
      </c>
      <c r="P32" s="12">
        <f t="shared" si="7"/>
        <v>0.73142979819665066</v>
      </c>
      <c r="Q32" s="12">
        <f t="shared" si="7"/>
        <v>6.9683818970861955E-2</v>
      </c>
      <c r="R32" s="12">
        <f t="shared" si="7"/>
        <v>0.38901124376956076</v>
      </c>
      <c r="S32" s="12">
        <f t="shared" si="6"/>
        <v>0.17821079863139455</v>
      </c>
      <c r="T32" s="12">
        <f t="shared" si="6"/>
        <v>2.7623331090413261E-2</v>
      </c>
      <c r="U32" s="12">
        <f t="shared" si="2"/>
        <v>-0.40824344349863873</v>
      </c>
      <c r="V32" s="12">
        <f t="shared" si="3"/>
        <v>-0.56659484013744099</v>
      </c>
      <c r="W32" s="12">
        <f t="shared" si="4"/>
        <v>2.055092717011556</v>
      </c>
    </row>
    <row r="33" spans="1:24" x14ac:dyDescent="0.25">
      <c r="A33" s="4" t="s">
        <v>5</v>
      </c>
      <c r="B33" s="5" t="s">
        <v>30</v>
      </c>
      <c r="C33" s="12">
        <f t="shared" si="5"/>
        <v>-0.34308164645886452</v>
      </c>
      <c r="D33" s="12">
        <f t="shared" si="5"/>
        <v>-0.40787389100126747</v>
      </c>
      <c r="E33" s="12">
        <f t="shared" si="5"/>
        <v>-3.7458193979933441E-3</v>
      </c>
      <c r="F33" s="12">
        <f t="shared" si="5"/>
        <v>-0.17966966563716935</v>
      </c>
      <c r="G33" s="12">
        <f t="shared" si="5"/>
        <v>-0.45899492551972498</v>
      </c>
      <c r="H33" s="12">
        <f t="shared" si="5"/>
        <v>1.0099848714069593</v>
      </c>
      <c r="I33" s="12">
        <f t="shared" si="5"/>
        <v>0.55471925334939032</v>
      </c>
      <c r="J33" s="12">
        <f t="shared" si="5"/>
        <v>-0.47850503485670026</v>
      </c>
      <c r="K33" s="12">
        <f t="shared" si="5"/>
        <v>0.34329743780170818</v>
      </c>
      <c r="L33" s="12">
        <f t="shared" si="5"/>
        <v>-9.1776088458880412E-2</v>
      </c>
      <c r="M33" s="12">
        <f t="shared" si="5"/>
        <v>0.16694567036980668</v>
      </c>
      <c r="N33" s="12">
        <f t="shared" si="5"/>
        <v>0.18427230046948351</v>
      </c>
      <c r="O33" s="12">
        <f t="shared" si="5"/>
        <v>-3.193480894174705E-3</v>
      </c>
      <c r="P33" s="12">
        <f t="shared" si="5"/>
        <v>0.78767123287671215</v>
      </c>
      <c r="Q33" s="12">
        <f t="shared" si="5"/>
        <v>-5.9634161413916642E-2</v>
      </c>
      <c r="R33" s="12">
        <f t="shared" si="5"/>
        <v>0.38233554577117701</v>
      </c>
      <c r="S33" s="12">
        <f t="shared" si="6"/>
        <v>0.21250297123841211</v>
      </c>
      <c r="T33" s="12">
        <f t="shared" si="6"/>
        <v>8.1003724759850959E-2</v>
      </c>
      <c r="U33" s="12">
        <f t="shared" si="2"/>
        <v>-0.99902071016647931</v>
      </c>
      <c r="V33" s="12">
        <f t="shared" si="3"/>
        <v>177.03703703703704</v>
      </c>
      <c r="W33" s="12">
        <f t="shared" si="4"/>
        <v>3.7586852506760975</v>
      </c>
      <c r="X33" s="16"/>
    </row>
    <row r="34" spans="1:24" x14ac:dyDescent="0.25">
      <c r="A34" s="4" t="s">
        <v>6</v>
      </c>
      <c r="B34" s="5" t="s">
        <v>30</v>
      </c>
      <c r="C34" s="12">
        <f t="shared" si="5"/>
        <v>-0.23207301173402872</v>
      </c>
      <c r="D34" s="12">
        <f t="shared" si="5"/>
        <v>-0.42552863096156812</v>
      </c>
      <c r="E34" s="12">
        <f t="shared" si="5"/>
        <v>2.8882321332616812E-2</v>
      </c>
      <c r="F34" s="12">
        <f t="shared" si="5"/>
        <v>-0.12012012012012008</v>
      </c>
      <c r="G34" s="12">
        <f t="shared" si="5"/>
        <v>-0.4994806351090666</v>
      </c>
      <c r="H34" s="12">
        <f t="shared" si="5"/>
        <v>1.0868662911354878</v>
      </c>
      <c r="I34" s="12">
        <f t="shared" si="5"/>
        <v>0.41042761755931245</v>
      </c>
      <c r="J34" s="12">
        <f t="shared" si="5"/>
        <v>-0.44933521353746975</v>
      </c>
      <c r="K34" s="12">
        <f t="shared" si="5"/>
        <v>0.26687397109932331</v>
      </c>
      <c r="L34" s="12">
        <f t="shared" si="5"/>
        <v>-0.14698238521513141</v>
      </c>
      <c r="M34" s="12">
        <f t="shared" si="5"/>
        <v>0.38490182802979001</v>
      </c>
      <c r="N34" s="12">
        <f t="shared" si="5"/>
        <v>0.4492789049132242</v>
      </c>
      <c r="O34" s="12">
        <f t="shared" si="5"/>
        <v>-0.22018890200708385</v>
      </c>
      <c r="P34" s="12">
        <f t="shared" si="5"/>
        <v>0.76392343462744683</v>
      </c>
      <c r="Q34" s="12">
        <f t="shared" si="5"/>
        <v>-0.10679909263687082</v>
      </c>
      <c r="R34" s="12">
        <f t="shared" si="5"/>
        <v>0.36797309355480823</v>
      </c>
      <c r="S34" s="12">
        <f t="shared" si="6"/>
        <v>0.30361264425489209</v>
      </c>
      <c r="T34" s="12">
        <f t="shared" si="6"/>
        <v>0.26746468573188098</v>
      </c>
      <c r="U34" s="12">
        <f t="shared" si="2"/>
        <v>-0.99884603704828423</v>
      </c>
      <c r="V34" s="12">
        <f t="shared" si="3"/>
        <v>62.026315789473685</v>
      </c>
      <c r="W34" s="12">
        <f t="shared" si="4"/>
        <v>8.3277661795407099</v>
      </c>
      <c r="X34" s="16"/>
    </row>
    <row r="35" spans="1:24" x14ac:dyDescent="0.25">
      <c r="A35" s="4" t="s">
        <v>7</v>
      </c>
      <c r="B35" s="5" t="s">
        <v>30</v>
      </c>
      <c r="C35" s="12">
        <f t="shared" si="5"/>
        <v>-0.30722476345635696</v>
      </c>
      <c r="D35" s="12">
        <f t="shared" si="5"/>
        <v>-0.21472503617945005</v>
      </c>
      <c r="E35" s="12">
        <f t="shared" si="5"/>
        <v>-0.13199723565998622</v>
      </c>
      <c r="F35" s="12">
        <f t="shared" si="5"/>
        <v>-7.6963906581740682E-3</v>
      </c>
      <c r="G35" s="12">
        <f t="shared" si="5"/>
        <v>-0.58090398502273333</v>
      </c>
      <c r="H35" s="12">
        <f t="shared" si="5"/>
        <v>0.86311423101467777</v>
      </c>
      <c r="I35" s="12">
        <f t="shared" si="5"/>
        <v>0.77821544785065933</v>
      </c>
      <c r="J35" s="12">
        <f t="shared" si="5"/>
        <v>-0.48040065491669071</v>
      </c>
      <c r="K35" s="12">
        <f t="shared" si="5"/>
        <v>0.24059314179796099</v>
      </c>
      <c r="L35" s="12">
        <f t="shared" si="5"/>
        <v>-0.56447034214851333</v>
      </c>
      <c r="M35" s="12">
        <f t="shared" si="5"/>
        <v>1.9519725557461407</v>
      </c>
      <c r="N35" s="12">
        <f t="shared" si="5"/>
        <v>9.9941894247530527E-3</v>
      </c>
      <c r="O35" s="12">
        <f t="shared" si="5"/>
        <v>2.5773788977102807E-2</v>
      </c>
      <c r="P35" s="12">
        <f t="shared" si="5"/>
        <v>0.55883342680874937</v>
      </c>
      <c r="Q35" s="12">
        <f t="shared" si="5"/>
        <v>-2.6336619414262019E-2</v>
      </c>
      <c r="R35" s="12">
        <f t="shared" si="5"/>
        <v>0.47697878944645633</v>
      </c>
      <c r="S35" s="12">
        <f t="shared" si="6"/>
        <v>0.31733800350262698</v>
      </c>
      <c r="T35" s="12">
        <f t="shared" si="6"/>
        <v>0.14699737911649646</v>
      </c>
      <c r="U35" s="12">
        <f t="shared" si="2"/>
        <v>-0.99960260953074809</v>
      </c>
      <c r="V35" s="12">
        <f t="shared" si="3"/>
        <v>119.33333333333333</v>
      </c>
      <c r="W35" s="12">
        <f t="shared" si="4"/>
        <v>15.094875346260388</v>
      </c>
      <c r="X35" s="16"/>
    </row>
    <row r="36" spans="1:24" x14ac:dyDescent="0.25">
      <c r="A36" s="4" t="s">
        <v>8</v>
      </c>
      <c r="B36" s="5" t="s">
        <v>30</v>
      </c>
      <c r="C36" s="12">
        <f t="shared" si="5"/>
        <v>-0.23958136309186051</v>
      </c>
      <c r="D36" s="12">
        <f t="shared" si="5"/>
        <v>-0.22983168891468364</v>
      </c>
      <c r="E36" s="12">
        <f t="shared" si="5"/>
        <v>-0.21756916783292068</v>
      </c>
      <c r="F36" s="12">
        <f t="shared" si="5"/>
        <v>-0.12892129884424874</v>
      </c>
      <c r="G36" s="12">
        <f t="shared" si="5"/>
        <v>-0.5503080082135523</v>
      </c>
      <c r="H36" s="12">
        <f t="shared" si="5"/>
        <v>1.159466104671584</v>
      </c>
      <c r="I36" s="12">
        <f t="shared" si="5"/>
        <v>0.42680546519193241</v>
      </c>
      <c r="J36" s="12">
        <f t="shared" si="5"/>
        <v>-0.49384404924760605</v>
      </c>
      <c r="K36" s="12">
        <f t="shared" si="5"/>
        <v>0.41058558558558556</v>
      </c>
      <c r="L36" s="12">
        <f t="shared" si="5"/>
        <v>-0.3948586939166534</v>
      </c>
      <c r="M36" s="12">
        <f t="shared" si="5"/>
        <v>1.096042216358839</v>
      </c>
      <c r="N36" s="12">
        <f t="shared" si="5"/>
        <v>-3.1092648539778445E-2</v>
      </c>
      <c r="O36" s="12">
        <f t="shared" si="5"/>
        <v>9.5881512277510739E-2</v>
      </c>
      <c r="P36" s="12">
        <f t="shared" si="5"/>
        <v>1.3116775340841729</v>
      </c>
      <c r="Q36" s="12">
        <f t="shared" si="5"/>
        <v>0.21554951535976197</v>
      </c>
      <c r="R36" s="12">
        <f t="shared" si="5"/>
        <v>0.2267319213568475</v>
      </c>
      <c r="S36" s="12">
        <f t="shared" si="6"/>
        <v>0.21712064933278308</v>
      </c>
      <c r="T36" s="12">
        <f t="shared" si="6"/>
        <v>-7.912063070445452E-4</v>
      </c>
      <c r="U36" s="12">
        <f t="shared" si="2"/>
        <v>-0.99983032154068041</v>
      </c>
      <c r="V36" s="12">
        <f t="shared" si="3"/>
        <v>1190.1666666666667</v>
      </c>
      <c r="W36" s="12">
        <f t="shared" si="4"/>
        <v>3.6758080313418215</v>
      </c>
      <c r="X36" s="16"/>
    </row>
    <row r="37" spans="1:24" x14ac:dyDescent="0.25">
      <c r="A37" s="4" t="s">
        <v>9</v>
      </c>
      <c r="B37" s="5" t="s">
        <v>30</v>
      </c>
      <c r="C37" s="12">
        <f t="shared" si="5"/>
        <v>-0.32660339373022718</v>
      </c>
      <c r="D37" s="12">
        <f t="shared" si="5"/>
        <v>-0.30118732382335367</v>
      </c>
      <c r="E37" s="12">
        <f t="shared" si="5"/>
        <v>-0.10719960884977375</v>
      </c>
      <c r="F37" s="12">
        <f t="shared" si="5"/>
        <v>-5.5175246440306691E-2</v>
      </c>
      <c r="G37" s="12">
        <f t="shared" si="5"/>
        <v>-0.29039269671062162</v>
      </c>
      <c r="H37" s="12">
        <f t="shared" si="5"/>
        <v>0.43414335307331009</v>
      </c>
      <c r="I37" s="12">
        <f t="shared" si="5"/>
        <v>0.20489819165598755</v>
      </c>
      <c r="J37" s="12">
        <f t="shared" si="5"/>
        <v>-0.34211770267076347</v>
      </c>
      <c r="K37" s="12">
        <f t="shared" si="5"/>
        <v>0.30249685647566005</v>
      </c>
      <c r="L37" s="12">
        <f t="shared" si="5"/>
        <v>-0.29071852158322986</v>
      </c>
      <c r="M37" s="12">
        <f t="shared" si="5"/>
        <v>0.49951390239160021</v>
      </c>
      <c r="N37" s="12">
        <f t="shared" si="5"/>
        <v>0.22315871369294604</v>
      </c>
      <c r="O37" s="12">
        <f t="shared" si="5"/>
        <v>-1.9187957171631465E-2</v>
      </c>
      <c r="P37" s="12">
        <f t="shared" si="5"/>
        <v>1.3281452658884567</v>
      </c>
      <c r="Q37" s="12">
        <f t="shared" si="5"/>
        <v>3.2404828226555216E-2</v>
      </c>
      <c r="R37" s="12">
        <f t="shared" si="5"/>
        <v>0.24948286716431323</v>
      </c>
      <c r="S37" s="12">
        <f t="shared" si="6"/>
        <v>0.19322680486575972</v>
      </c>
      <c r="T37" s="12">
        <f t="shared" si="6"/>
        <v>3.0915397375961495E-2</v>
      </c>
      <c r="U37" s="12">
        <f t="shared" si="2"/>
        <v>-0.99935634874195434</v>
      </c>
      <c r="V37" s="12">
        <f t="shared" si="3"/>
        <v>356.09090909090907</v>
      </c>
      <c r="W37" s="12">
        <f t="shared" si="4"/>
        <v>2.9420824847250509</v>
      </c>
      <c r="X37" s="16"/>
    </row>
    <row r="38" spans="1:24" x14ac:dyDescent="0.25">
      <c r="A38" s="4" t="s">
        <v>10</v>
      </c>
      <c r="B38" s="5" t="s">
        <v>30</v>
      </c>
      <c r="C38" s="12">
        <f t="shared" si="5"/>
        <v>-0.4612511671335201</v>
      </c>
      <c r="D38" s="12">
        <f t="shared" si="5"/>
        <v>-9.5428942807625705E-2</v>
      </c>
      <c r="E38" s="12">
        <f t="shared" si="5"/>
        <v>-0.14776673452281164</v>
      </c>
      <c r="F38" s="12">
        <f t="shared" si="5"/>
        <v>-3.1473935647042262E-2</v>
      </c>
      <c r="G38" s="12">
        <f t="shared" si="5"/>
        <v>-3.5253155375018164E-2</v>
      </c>
      <c r="H38" s="12">
        <f t="shared" si="5"/>
        <v>-0.15909774436090229</v>
      </c>
      <c r="I38" s="12">
        <f t="shared" si="5"/>
        <v>0.50482832618025753</v>
      </c>
      <c r="J38" s="12">
        <f t="shared" si="5"/>
        <v>-0.28912655971479506</v>
      </c>
      <c r="K38" s="12">
        <f t="shared" si="5"/>
        <v>0.92209963223002345</v>
      </c>
      <c r="L38" s="12">
        <f t="shared" si="5"/>
        <v>-0.43798921551574188</v>
      </c>
      <c r="M38" s="12">
        <f t="shared" si="5"/>
        <v>0.43562364593005265</v>
      </c>
      <c r="N38" s="12">
        <f t="shared" si="5"/>
        <v>-0.73957098199849092</v>
      </c>
      <c r="O38" s="12">
        <f t="shared" si="5"/>
        <v>3.2359271523178812</v>
      </c>
      <c r="P38" s="12">
        <f t="shared" si="5"/>
        <v>1.0891147156537033</v>
      </c>
      <c r="Q38" s="12">
        <f t="shared" si="5"/>
        <v>3.2787652011225354E-2</v>
      </c>
      <c r="R38" s="12">
        <f t="shared" si="5"/>
        <v>0.15665051401657526</v>
      </c>
      <c r="S38" s="12">
        <f t="shared" si="6"/>
        <v>0.15700861393891929</v>
      </c>
      <c r="T38" s="12">
        <f t="shared" si="6"/>
        <v>0.12903553299492376</v>
      </c>
      <c r="U38" s="12">
        <f t="shared" si="2"/>
        <v>-0.99970026676258128</v>
      </c>
      <c r="V38" s="12">
        <f t="shared" si="3"/>
        <v>1105.5</v>
      </c>
      <c r="W38" s="12">
        <f t="shared" si="4"/>
        <v>1.4883868052417535</v>
      </c>
      <c r="X38" s="16"/>
    </row>
    <row r="39" spans="1:24" x14ac:dyDescent="0.25">
      <c r="A39" s="4" t="s">
        <v>11</v>
      </c>
      <c r="B39" s="5" t="s">
        <v>30</v>
      </c>
      <c r="C39" s="12">
        <f t="shared" si="5"/>
        <v>-0.49208500153988299</v>
      </c>
      <c r="D39" s="12">
        <f t="shared" ref="D39:N39" si="8">D15/C15-1</f>
        <v>0.13703613873393161</v>
      </c>
      <c r="E39" s="12">
        <f t="shared" si="8"/>
        <v>-0.20424488054607504</v>
      </c>
      <c r="F39" s="12">
        <f t="shared" si="8"/>
        <v>-0.18951883125586377</v>
      </c>
      <c r="G39" s="12">
        <f t="shared" si="8"/>
        <v>0.15032247395402676</v>
      </c>
      <c r="H39" s="12">
        <f t="shared" si="8"/>
        <v>5.5635422656699296E-2</v>
      </c>
      <c r="I39" s="12">
        <f t="shared" si="8"/>
        <v>-6.9453901675065044E-3</v>
      </c>
      <c r="J39" s="12">
        <f t="shared" si="8"/>
        <v>-0.13178826110806363</v>
      </c>
      <c r="K39" s="12">
        <f t="shared" si="8"/>
        <v>0.45174537987679675</v>
      </c>
      <c r="L39" s="12">
        <f t="shared" si="8"/>
        <v>-0.36035251876836039</v>
      </c>
      <c r="M39" s="12">
        <f t="shared" si="8"/>
        <v>0.61609117196802177</v>
      </c>
      <c r="N39" s="12">
        <f t="shared" si="8"/>
        <v>-1</v>
      </c>
      <c r="O39" s="12" t="s">
        <v>31</v>
      </c>
      <c r="P39" s="12">
        <f t="shared" ref="P39:R42" si="9">P15/O15-1</f>
        <v>0.74223348593852201</v>
      </c>
      <c r="Q39" s="12">
        <f t="shared" si="9"/>
        <v>9.5584439960583634E-2</v>
      </c>
      <c r="R39" s="12">
        <f t="shared" si="9"/>
        <v>8.1934212780538029E-2</v>
      </c>
      <c r="S39" s="12">
        <f t="shared" si="6"/>
        <v>0.25893670084319709</v>
      </c>
      <c r="T39" s="12">
        <f t="shared" si="6"/>
        <v>8.1189862272813107E-2</v>
      </c>
      <c r="U39" s="12">
        <f t="shared" si="2"/>
        <v>-0.99813866914844118</v>
      </c>
      <c r="V39" s="12">
        <f t="shared" si="3"/>
        <v>246.109375</v>
      </c>
      <c r="W39" s="12">
        <f t="shared" si="4"/>
        <v>0.63566234587417014</v>
      </c>
      <c r="X39" s="16"/>
    </row>
    <row r="40" spans="1:24" x14ac:dyDescent="0.25">
      <c r="A40" s="4" t="s">
        <v>12</v>
      </c>
      <c r="B40" s="5" t="s">
        <v>30</v>
      </c>
      <c r="C40" s="12">
        <f t="shared" si="5"/>
        <v>-0.62507812056133172</v>
      </c>
      <c r="D40" s="12">
        <f t="shared" si="5"/>
        <v>0.15653886952568574</v>
      </c>
      <c r="E40" s="12">
        <f t="shared" si="5"/>
        <v>-0.10482180293501053</v>
      </c>
      <c r="F40" s="12">
        <f t="shared" si="5"/>
        <v>-0.17476580796252927</v>
      </c>
      <c r="G40" s="12">
        <f t="shared" si="5"/>
        <v>0.36608726498758415</v>
      </c>
      <c r="H40" s="12">
        <f t="shared" si="5"/>
        <v>8.0498571799532126E-3</v>
      </c>
      <c r="I40" s="12">
        <f t="shared" si="5"/>
        <v>-0.19860896445131371</v>
      </c>
      <c r="J40" s="12">
        <f t="shared" si="5"/>
        <v>2.1697203471552573E-2</v>
      </c>
      <c r="K40" s="12">
        <f t="shared" si="5"/>
        <v>-0.26427560169891462</v>
      </c>
      <c r="L40" s="12">
        <f t="shared" si="5"/>
        <v>7.6972418216805227E-3</v>
      </c>
      <c r="M40" s="12">
        <f t="shared" si="5"/>
        <v>0.98981540420114578</v>
      </c>
      <c r="N40" s="12">
        <f t="shared" si="5"/>
        <v>-0.87598635103433564</v>
      </c>
      <c r="O40" s="12">
        <f>O16/N16-1</f>
        <v>10.040412725709372</v>
      </c>
      <c r="P40" s="12">
        <f t="shared" si="9"/>
        <v>0.67842679127725858</v>
      </c>
      <c r="Q40" s="12">
        <f t="shared" si="9"/>
        <v>-2.5613660618996836E-2</v>
      </c>
      <c r="R40" s="12">
        <f t="shared" si="9"/>
        <v>0.15424544025906006</v>
      </c>
      <c r="S40" s="12">
        <f t="shared" si="6"/>
        <v>0.10029705421239377</v>
      </c>
      <c r="T40" s="12">
        <f t="shared" si="6"/>
        <v>0.29104953316584803</v>
      </c>
      <c r="U40" s="12">
        <f t="shared" si="2"/>
        <v>-0.98542011559350584</v>
      </c>
      <c r="V40" s="12">
        <f t="shared" si="3"/>
        <v>22.195219123505975</v>
      </c>
      <c r="W40" s="12"/>
      <c r="X40" s="16"/>
    </row>
    <row r="41" spans="1:24" ht="15.75" thickBot="1" x14ac:dyDescent="0.3">
      <c r="A41" s="6" t="s">
        <v>13</v>
      </c>
      <c r="B41" s="7" t="s">
        <v>30</v>
      </c>
      <c r="C41" s="13">
        <f t="shared" si="5"/>
        <v>-0.52169371685682142</v>
      </c>
      <c r="D41" s="13">
        <f t="shared" si="5"/>
        <v>0.15454392743154721</v>
      </c>
      <c r="E41" s="13">
        <f t="shared" si="5"/>
        <v>-0.24123381347301032</v>
      </c>
      <c r="F41" s="13">
        <f t="shared" si="5"/>
        <v>-0.15436241610738255</v>
      </c>
      <c r="G41" s="13">
        <f t="shared" si="5"/>
        <v>0.69614512471655332</v>
      </c>
      <c r="H41" s="13">
        <f t="shared" si="5"/>
        <v>-6.2967914438502692E-2</v>
      </c>
      <c r="I41" s="13">
        <f t="shared" si="5"/>
        <v>-0.20373805107718646</v>
      </c>
      <c r="J41" s="13">
        <f t="shared" si="5"/>
        <v>6.2712775488262817E-3</v>
      </c>
      <c r="K41" s="13">
        <f t="shared" si="5"/>
        <v>0.20067663817663828</v>
      </c>
      <c r="L41" s="13">
        <f t="shared" si="5"/>
        <v>-0.20080083049087938</v>
      </c>
      <c r="M41" s="13">
        <f t="shared" si="5"/>
        <v>0.40452774169604755</v>
      </c>
      <c r="N41" s="13">
        <f t="shared" si="5"/>
        <v>-4.1617122473246115E-2</v>
      </c>
      <c r="O41" s="13">
        <f>O17/N17-1</f>
        <v>0.4761510890543148</v>
      </c>
      <c r="P41" s="13">
        <f t="shared" si="9"/>
        <v>0.87943593574897272</v>
      </c>
      <c r="Q41" s="13">
        <f t="shared" si="9"/>
        <v>3.4285714285713365E-3</v>
      </c>
      <c r="R41" s="13">
        <f t="shared" si="9"/>
        <v>0.39640487273447556</v>
      </c>
      <c r="S41" s="13">
        <f t="shared" si="6"/>
        <v>7.3406858399234221E-3</v>
      </c>
      <c r="T41" s="13">
        <f t="shared" si="6"/>
        <v>0.28747447722312192</v>
      </c>
      <c r="U41" s="13">
        <f t="shared" si="2"/>
        <v>-0.93525101170294211</v>
      </c>
      <c r="V41" s="13">
        <f t="shared" si="3"/>
        <v>4.4991554054054053</v>
      </c>
      <c r="W41" s="13"/>
      <c r="X41" s="16"/>
    </row>
    <row r="42" spans="1:24" ht="38.25" x14ac:dyDescent="0.25">
      <c r="A42" s="8" t="s">
        <v>18</v>
      </c>
      <c r="B42" s="9" t="s">
        <v>30</v>
      </c>
      <c r="C42" s="10">
        <f t="shared" si="5"/>
        <v>-0.41928251121076232</v>
      </c>
      <c r="D42" s="10">
        <f t="shared" si="5"/>
        <v>-0.27552552552552556</v>
      </c>
      <c r="E42" s="10">
        <f t="shared" si="5"/>
        <v>-5.6083812560496549E-2</v>
      </c>
      <c r="F42" s="10">
        <f t="shared" si="5"/>
        <v>-0.13081191941126791</v>
      </c>
      <c r="G42" s="10">
        <f t="shared" si="5"/>
        <v>-0.21016836231904179</v>
      </c>
      <c r="H42" s="10">
        <f t="shared" si="5"/>
        <v>0.41741498989543979</v>
      </c>
      <c r="I42" s="10">
        <f t="shared" si="5"/>
        <v>0.21165910387066389</v>
      </c>
      <c r="J42" s="10">
        <f t="shared" si="5"/>
        <v>-0.32635833418602267</v>
      </c>
      <c r="K42" s="10">
        <f t="shared" si="5"/>
        <v>0.21476418318523582</v>
      </c>
      <c r="L42" s="10">
        <f t="shared" si="5"/>
        <v>-0.18876134743791728</v>
      </c>
      <c r="M42" s="10">
        <f t="shared" si="5"/>
        <v>0.52413761213354304</v>
      </c>
      <c r="N42" s="10">
        <f t="shared" si="5"/>
        <v>-0.18150743808339154</v>
      </c>
      <c r="O42" s="10">
        <f>O18/N18-1</f>
        <v>0.43423735096064742</v>
      </c>
      <c r="P42" s="10">
        <f t="shared" si="9"/>
        <v>0.80113714679531367</v>
      </c>
      <c r="Q42" s="10">
        <f t="shared" si="9"/>
        <v>9.8681819051445352E-2</v>
      </c>
      <c r="R42" s="10">
        <f t="shared" si="9"/>
        <v>0.27645532589200195</v>
      </c>
      <c r="S42" s="10">
        <f t="shared" si="6"/>
        <v>0.20176527563674074</v>
      </c>
      <c r="T42" s="10">
        <f t="shared" si="6"/>
        <v>8.6508008581839713E-2</v>
      </c>
      <c r="U42" s="10">
        <f t="shared" si="2"/>
        <v>-0.7638505439396116</v>
      </c>
      <c r="V42" s="10">
        <f t="shared" si="3"/>
        <v>0.11069449513886576</v>
      </c>
      <c r="W42" s="10">
        <f>W18/V18-1</f>
        <v>1.977882671605971</v>
      </c>
      <c r="X42" s="16"/>
    </row>
    <row r="43" spans="1:24" s="16" customFormat="1" x14ac:dyDescent="0.25">
      <c r="A43" s="29" t="s">
        <v>16</v>
      </c>
    </row>
    <row r="44" spans="1:24" s="16" customFormat="1" x14ac:dyDescent="0.25">
      <c r="A44" s="29" t="s">
        <v>17</v>
      </c>
    </row>
    <row r="45" spans="1:24" s="16" customFormat="1" x14ac:dyDescent="0.25"/>
    <row r="46" spans="1:24" s="16" customFormat="1" x14ac:dyDescent="0.25"/>
    <row r="47" spans="1:24" s="16" customFormat="1" x14ac:dyDescent="0.25"/>
    <row r="48" spans="1:24" s="16" customFormat="1" x14ac:dyDescent="0.25"/>
    <row r="49" s="16" customFormat="1" x14ac:dyDescent="0.25"/>
    <row r="50" s="16" customFormat="1" x14ac:dyDescent="0.25"/>
    <row r="51" s="16" customFormat="1" x14ac:dyDescent="0.25"/>
    <row r="52" s="16" customFormat="1" x14ac:dyDescent="0.25"/>
    <row r="53" s="16" customFormat="1" x14ac:dyDescent="0.25"/>
    <row r="54" s="16" customFormat="1" x14ac:dyDescent="0.25"/>
    <row r="55" s="16" customFormat="1" x14ac:dyDescent="0.25"/>
    <row r="56" s="16" customFormat="1" x14ac:dyDescent="0.25"/>
    <row r="57" s="16" customFormat="1" x14ac:dyDescent="0.25"/>
    <row r="58" s="16" customFormat="1" x14ac:dyDescent="0.25"/>
    <row r="59" s="16" customFormat="1" x14ac:dyDescent="0.25"/>
    <row r="60" s="16" customFormat="1" x14ac:dyDescent="0.25"/>
    <row r="61" s="16" customFormat="1" x14ac:dyDescent="0.25"/>
    <row r="62" s="16" customFormat="1" x14ac:dyDescent="0.25"/>
    <row r="63" s="16" customFormat="1" x14ac:dyDescent="0.25"/>
    <row r="64" s="16" customForma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  <row r="71" s="16" customFormat="1" x14ac:dyDescent="0.25"/>
    <row r="72" s="16" customFormat="1" x14ac:dyDescent="0.25"/>
    <row r="73" s="16" customFormat="1" x14ac:dyDescent="0.25"/>
    <row r="74" s="16" customFormat="1" x14ac:dyDescent="0.25"/>
    <row r="75" s="16" customFormat="1" x14ac:dyDescent="0.25"/>
    <row r="76" s="16" customFormat="1" x14ac:dyDescent="0.25"/>
    <row r="77" s="16" customFormat="1" x14ac:dyDescent="0.25"/>
    <row r="78" s="16" customFormat="1" x14ac:dyDescent="0.25"/>
    <row r="79" s="16" customFormat="1" x14ac:dyDescent="0.25"/>
    <row r="80" s="16" customFormat="1" x14ac:dyDescent="0.25"/>
    <row r="81" s="16" customFormat="1" x14ac:dyDescent="0.25"/>
    <row r="82" s="16" customFormat="1" x14ac:dyDescent="0.25"/>
    <row r="83" s="16" customFormat="1" x14ac:dyDescent="0.25"/>
    <row r="84" s="16" customFormat="1" x14ac:dyDescent="0.25"/>
    <row r="85" s="16" customFormat="1" x14ac:dyDescent="0.25"/>
    <row r="86" s="16" customFormat="1" x14ac:dyDescent="0.25"/>
    <row r="87" s="16" customFormat="1" x14ac:dyDescent="0.25"/>
    <row r="88" s="16" customFormat="1" x14ac:dyDescent="0.25"/>
    <row r="89" s="16" customFormat="1" x14ac:dyDescent="0.25"/>
    <row r="90" s="16" customFormat="1" x14ac:dyDescent="0.25"/>
    <row r="91" s="16" customFormat="1" x14ac:dyDescent="0.25"/>
    <row r="92" s="16" customFormat="1" x14ac:dyDescent="0.25"/>
    <row r="93" s="16" customFormat="1" x14ac:dyDescent="0.25"/>
    <row r="94" s="16" customFormat="1" x14ac:dyDescent="0.25"/>
    <row r="95" s="16" customFormat="1" x14ac:dyDescent="0.25"/>
    <row r="96" s="16" customFormat="1" x14ac:dyDescent="0.25"/>
    <row r="97" s="16" customFormat="1" x14ac:dyDescent="0.25"/>
    <row r="98" s="16" customFormat="1" x14ac:dyDescent="0.25"/>
    <row r="99" s="16" customFormat="1" x14ac:dyDescent="0.25"/>
    <row r="100" s="16" customFormat="1" x14ac:dyDescent="0.25"/>
    <row r="101" s="16" customFormat="1" x14ac:dyDescent="0.25"/>
  </sheetData>
  <mergeCells count="6">
    <mergeCell ref="A4:A5"/>
    <mergeCell ref="X4:X5"/>
    <mergeCell ref="A28:A29"/>
    <mergeCell ref="B28:W28"/>
    <mergeCell ref="B4:W4"/>
    <mergeCell ref="A21:O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5AA7-DE45-4EA7-B41C-D14B1ED221B4}">
  <sheetPr>
    <tabColor theme="2" tint="-0.249977111117893"/>
  </sheetPr>
  <dimension ref="A1:AA44"/>
  <sheetViews>
    <sheetView topLeftCell="A15" workbookViewId="0">
      <selection activeCell="A24" sqref="A24"/>
    </sheetView>
  </sheetViews>
  <sheetFormatPr baseColWidth="10" defaultRowHeight="15" x14ac:dyDescent="0.25"/>
  <cols>
    <col min="1" max="16384" width="11.42578125" style="16"/>
  </cols>
  <sheetData>
    <row r="1" spans="1:27" x14ac:dyDescent="0.25">
      <c r="A1" s="14" t="s">
        <v>19</v>
      </c>
    </row>
    <row r="2" spans="1:27" x14ac:dyDescent="0.25">
      <c r="A2" s="15" t="s">
        <v>38</v>
      </c>
    </row>
    <row r="3" spans="1:27" ht="15.75" thickBot="1" x14ac:dyDescent="0.3">
      <c r="A3" s="15" t="s">
        <v>14</v>
      </c>
    </row>
    <row r="4" spans="1:27" ht="15.75" thickBot="1" x14ac:dyDescent="0.3">
      <c r="A4" s="37" t="s">
        <v>0</v>
      </c>
      <c r="B4" s="41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3"/>
      <c r="X4" s="39" t="s">
        <v>33</v>
      </c>
    </row>
    <row r="5" spans="1:27" ht="21" customHeight="1" thickBot="1" x14ac:dyDescent="0.3">
      <c r="A5" s="38"/>
      <c r="B5" s="1">
        <v>2001</v>
      </c>
      <c r="C5" s="1">
        <v>2002</v>
      </c>
      <c r="D5" s="1">
        <v>2003</v>
      </c>
      <c r="E5" s="1">
        <v>2004</v>
      </c>
      <c r="F5" s="1">
        <v>2005</v>
      </c>
      <c r="G5" s="1">
        <v>2006</v>
      </c>
      <c r="H5" s="1">
        <v>2007</v>
      </c>
      <c r="I5" s="1">
        <v>2008</v>
      </c>
      <c r="J5" s="1">
        <v>2009</v>
      </c>
      <c r="K5" s="1">
        <v>2010</v>
      </c>
      <c r="L5" s="1">
        <v>2011</v>
      </c>
      <c r="M5" s="1">
        <v>2012</v>
      </c>
      <c r="N5" s="1">
        <v>2013</v>
      </c>
      <c r="O5" s="1">
        <v>2014</v>
      </c>
      <c r="P5" s="1">
        <v>2015</v>
      </c>
      <c r="Q5" s="1">
        <v>2016</v>
      </c>
      <c r="R5" s="1">
        <v>2017</v>
      </c>
      <c r="S5" s="1">
        <v>2018</v>
      </c>
      <c r="T5" s="1">
        <v>2019</v>
      </c>
      <c r="U5" s="1">
        <v>2020</v>
      </c>
      <c r="V5" s="1">
        <v>2021</v>
      </c>
      <c r="W5" s="1">
        <v>2022</v>
      </c>
      <c r="X5" s="40"/>
    </row>
    <row r="6" spans="1:27" x14ac:dyDescent="0.25">
      <c r="A6" s="2" t="s">
        <v>2</v>
      </c>
      <c r="B6" s="3">
        <v>7254</v>
      </c>
      <c r="C6" s="3">
        <v>1843</v>
      </c>
      <c r="D6" s="3">
        <v>813</v>
      </c>
      <c r="E6" s="3">
        <v>3009</v>
      </c>
      <c r="F6" s="3">
        <v>2781</v>
      </c>
      <c r="G6" s="3">
        <v>3180</v>
      </c>
      <c r="H6" s="3">
        <v>6833</v>
      </c>
      <c r="I6" s="3">
        <v>8690</v>
      </c>
      <c r="J6" s="3">
        <v>6488</v>
      </c>
      <c r="K6" s="3">
        <v>6264</v>
      </c>
      <c r="L6" s="3">
        <v>14865</v>
      </c>
      <c r="M6" s="3">
        <v>18363</v>
      </c>
      <c r="N6" s="3">
        <v>9063</v>
      </c>
      <c r="O6" s="3">
        <v>10194</v>
      </c>
      <c r="P6" s="3">
        <v>14997</v>
      </c>
      <c r="Q6" s="3">
        <v>15314</v>
      </c>
      <c r="R6" s="3">
        <v>38442</v>
      </c>
      <c r="S6" s="3">
        <v>52592</v>
      </c>
      <c r="T6" s="3">
        <v>47992</v>
      </c>
      <c r="U6" s="3">
        <v>31039</v>
      </c>
      <c r="V6" s="3">
        <v>5</v>
      </c>
      <c r="W6" s="3">
        <v>16</v>
      </c>
      <c r="X6" s="11">
        <f>T6/S6-1</f>
        <v>-8.7465774262245222E-2</v>
      </c>
      <c r="AA6" s="48"/>
    </row>
    <row r="7" spans="1:27" x14ac:dyDescent="0.25">
      <c r="A7" s="4" t="s">
        <v>3</v>
      </c>
      <c r="B7" s="5">
        <v>6160</v>
      </c>
      <c r="C7" s="5">
        <v>1020</v>
      </c>
      <c r="D7" s="5">
        <v>1215</v>
      </c>
      <c r="E7" s="5">
        <v>2904</v>
      </c>
      <c r="F7" s="5">
        <v>2254</v>
      </c>
      <c r="G7" s="5">
        <v>3577</v>
      </c>
      <c r="H7" s="5">
        <v>5789</v>
      </c>
      <c r="I7" s="5">
        <v>7731</v>
      </c>
      <c r="J7" s="5">
        <v>5762</v>
      </c>
      <c r="K7" s="5">
        <v>5625</v>
      </c>
      <c r="L7" s="5">
        <v>13595</v>
      </c>
      <c r="M7" s="5">
        <v>16541</v>
      </c>
      <c r="N7" s="5">
        <v>8394</v>
      </c>
      <c r="O7" s="5">
        <v>11870</v>
      </c>
      <c r="P7" s="5">
        <v>12864</v>
      </c>
      <c r="Q7" s="5">
        <v>13383</v>
      </c>
      <c r="R7" s="5">
        <v>35589</v>
      </c>
      <c r="S7" s="5">
        <v>47561</v>
      </c>
      <c r="T7" s="5">
        <v>42947</v>
      </c>
      <c r="U7" s="5">
        <v>30756</v>
      </c>
      <c r="V7" s="5">
        <v>4</v>
      </c>
      <c r="W7" s="5">
        <v>2729</v>
      </c>
      <c r="X7" s="12">
        <f t="shared" ref="X7:X18" si="0">T7/S7-1</f>
        <v>-9.7012257942431845E-2</v>
      </c>
      <c r="AA7" s="48"/>
    </row>
    <row r="8" spans="1:27" x14ac:dyDescent="0.25">
      <c r="A8" s="4" t="s">
        <v>4</v>
      </c>
      <c r="B8" s="5">
        <v>3214</v>
      </c>
      <c r="C8" s="5">
        <v>357</v>
      </c>
      <c r="D8" s="5">
        <v>780</v>
      </c>
      <c r="E8" s="5">
        <v>1270</v>
      </c>
      <c r="F8" s="5">
        <v>1479</v>
      </c>
      <c r="G8" s="5">
        <v>3640</v>
      </c>
      <c r="H8" s="5">
        <v>5052</v>
      </c>
      <c r="I8" s="5">
        <v>7181</v>
      </c>
      <c r="J8" s="5">
        <v>3629</v>
      </c>
      <c r="K8" s="5">
        <v>4218</v>
      </c>
      <c r="L8" s="5">
        <v>11889</v>
      </c>
      <c r="M8" s="5">
        <v>8660</v>
      </c>
      <c r="N8" s="5">
        <v>8928</v>
      </c>
      <c r="O8" s="5">
        <v>11426</v>
      </c>
      <c r="P8" s="5">
        <v>13673</v>
      </c>
      <c r="Q8" s="5">
        <v>14575</v>
      </c>
      <c r="R8" s="5">
        <v>36897</v>
      </c>
      <c r="S8" s="5">
        <v>48679</v>
      </c>
      <c r="T8" s="5">
        <v>46004</v>
      </c>
      <c r="U8" s="5">
        <v>15459</v>
      </c>
      <c r="V8" s="5">
        <v>0</v>
      </c>
      <c r="W8" s="5">
        <v>4311</v>
      </c>
      <c r="X8" s="12">
        <f t="shared" si="0"/>
        <v>-5.4951827276649046E-2</v>
      </c>
      <c r="AA8" s="48"/>
    </row>
    <row r="9" spans="1:27" x14ac:dyDescent="0.25">
      <c r="A9" s="4" t="s">
        <v>5</v>
      </c>
      <c r="B9" s="5">
        <v>1307</v>
      </c>
      <c r="C9" s="5">
        <v>36</v>
      </c>
      <c r="D9" s="5">
        <v>396</v>
      </c>
      <c r="E9" s="5">
        <v>521</v>
      </c>
      <c r="F9" s="5">
        <v>224</v>
      </c>
      <c r="G9" s="5">
        <v>2029</v>
      </c>
      <c r="H9" s="5">
        <v>3350</v>
      </c>
      <c r="I9" s="5">
        <v>3690</v>
      </c>
      <c r="J9" s="5">
        <v>2059</v>
      </c>
      <c r="K9" s="5">
        <v>2420</v>
      </c>
      <c r="L9" s="5">
        <v>9726</v>
      </c>
      <c r="M9" s="5">
        <v>4809</v>
      </c>
      <c r="N9" s="5">
        <v>6275</v>
      </c>
      <c r="O9" s="5">
        <v>8256</v>
      </c>
      <c r="P9" s="5">
        <v>10302</v>
      </c>
      <c r="Q9" s="5">
        <v>14142</v>
      </c>
      <c r="R9" s="5">
        <v>34574</v>
      </c>
      <c r="S9" s="5">
        <v>49270</v>
      </c>
      <c r="T9" s="5">
        <v>33769</v>
      </c>
      <c r="U9" s="5">
        <v>0</v>
      </c>
      <c r="V9" s="5">
        <v>10</v>
      </c>
      <c r="W9" s="5">
        <v>5027</v>
      </c>
      <c r="X9" s="12">
        <f t="shared" si="0"/>
        <v>-0.31461335498274812</v>
      </c>
      <c r="AA9" s="48"/>
    </row>
    <row r="10" spans="1:27" x14ac:dyDescent="0.25">
      <c r="A10" s="4" t="s">
        <v>6</v>
      </c>
      <c r="B10" s="5">
        <v>145</v>
      </c>
      <c r="C10" s="5">
        <v>163</v>
      </c>
      <c r="D10" s="5">
        <v>100</v>
      </c>
      <c r="E10" s="5">
        <v>377</v>
      </c>
      <c r="F10" s="5">
        <v>109</v>
      </c>
      <c r="G10" s="5">
        <v>1478</v>
      </c>
      <c r="H10" s="5">
        <v>2013</v>
      </c>
      <c r="I10" s="5">
        <v>2173</v>
      </c>
      <c r="J10" s="5">
        <v>2134</v>
      </c>
      <c r="K10" s="5">
        <v>1603</v>
      </c>
      <c r="L10" s="5">
        <v>9255</v>
      </c>
      <c r="M10" s="5">
        <v>2664</v>
      </c>
      <c r="N10" s="5">
        <v>3639</v>
      </c>
      <c r="O10" s="5">
        <v>9125</v>
      </c>
      <c r="P10" s="5">
        <v>9223</v>
      </c>
      <c r="Q10" s="5">
        <v>14455</v>
      </c>
      <c r="R10" s="5">
        <v>33025</v>
      </c>
      <c r="S10" s="5">
        <v>46258</v>
      </c>
      <c r="T10" s="5">
        <v>29877</v>
      </c>
      <c r="U10" s="5">
        <v>0</v>
      </c>
      <c r="V10" s="5">
        <v>0</v>
      </c>
      <c r="W10" s="5">
        <v>5748</v>
      </c>
      <c r="X10" s="12">
        <f t="shared" si="0"/>
        <v>-0.35412253015694584</v>
      </c>
      <c r="AA10" s="48"/>
    </row>
    <row r="11" spans="1:27" x14ac:dyDescent="0.25">
      <c r="A11" s="4" t="s">
        <v>7</v>
      </c>
      <c r="B11" s="5">
        <v>331</v>
      </c>
      <c r="C11" s="5">
        <v>2</v>
      </c>
      <c r="D11" s="5">
        <v>173</v>
      </c>
      <c r="E11" s="5">
        <v>112</v>
      </c>
      <c r="F11" s="5">
        <v>38</v>
      </c>
      <c r="G11" s="5">
        <v>1825</v>
      </c>
      <c r="H11" s="5">
        <v>2460</v>
      </c>
      <c r="I11" s="5">
        <v>3245</v>
      </c>
      <c r="J11" s="5">
        <v>1245</v>
      </c>
      <c r="K11" s="5">
        <v>1607</v>
      </c>
      <c r="L11" s="5">
        <v>6459</v>
      </c>
      <c r="M11" s="5">
        <v>2397</v>
      </c>
      <c r="N11" s="5">
        <v>2590</v>
      </c>
      <c r="O11" s="5">
        <v>6611</v>
      </c>
      <c r="P11" s="5">
        <v>8045.9999999999991</v>
      </c>
      <c r="Q11" s="5">
        <v>12323</v>
      </c>
      <c r="R11" s="5">
        <v>28470</v>
      </c>
      <c r="S11" s="5">
        <v>36601</v>
      </c>
      <c r="T11" s="5">
        <v>27032</v>
      </c>
      <c r="U11" s="5">
        <v>0</v>
      </c>
      <c r="V11" s="5">
        <v>0</v>
      </c>
      <c r="W11" s="5">
        <v>6148</v>
      </c>
      <c r="X11" s="12">
        <f t="shared" si="0"/>
        <v>-0.26144094423649622</v>
      </c>
      <c r="AA11" s="48"/>
    </row>
    <row r="12" spans="1:27" x14ac:dyDescent="0.25">
      <c r="A12" s="4" t="s">
        <v>8</v>
      </c>
      <c r="B12" s="5">
        <v>191</v>
      </c>
      <c r="C12" s="5">
        <v>5</v>
      </c>
      <c r="D12" s="5">
        <v>4</v>
      </c>
      <c r="E12" s="5">
        <v>363</v>
      </c>
      <c r="F12" s="5">
        <v>16</v>
      </c>
      <c r="G12" s="5">
        <v>1689</v>
      </c>
      <c r="H12" s="5">
        <v>2745</v>
      </c>
      <c r="I12" s="5">
        <v>3899</v>
      </c>
      <c r="J12" s="5">
        <v>1328</v>
      </c>
      <c r="K12" s="5">
        <v>2575</v>
      </c>
      <c r="L12" s="5">
        <v>9037</v>
      </c>
      <c r="M12" s="5">
        <v>3613</v>
      </c>
      <c r="N12" s="5">
        <v>5974</v>
      </c>
      <c r="O12" s="5">
        <v>10047</v>
      </c>
      <c r="P12" s="5">
        <v>12298</v>
      </c>
      <c r="Q12" s="5">
        <v>23092</v>
      </c>
      <c r="R12" s="5">
        <v>34906</v>
      </c>
      <c r="S12" s="5">
        <v>44383</v>
      </c>
      <c r="T12" s="5">
        <v>27898</v>
      </c>
      <c r="U12" s="5">
        <v>0</v>
      </c>
      <c r="V12" s="5">
        <v>0</v>
      </c>
      <c r="W12" s="5">
        <v>6408</v>
      </c>
      <c r="X12" s="12">
        <f t="shared" si="0"/>
        <v>-0.37142599644007845</v>
      </c>
      <c r="AA12" s="48"/>
    </row>
    <row r="13" spans="1:27" x14ac:dyDescent="0.25">
      <c r="A13" s="4" t="s">
        <v>9</v>
      </c>
      <c r="B13" s="5">
        <v>415</v>
      </c>
      <c r="C13" s="5">
        <v>0</v>
      </c>
      <c r="D13" s="5">
        <v>121</v>
      </c>
      <c r="E13" s="5">
        <v>1294</v>
      </c>
      <c r="F13" s="5">
        <v>1</v>
      </c>
      <c r="G13" s="5">
        <v>1507</v>
      </c>
      <c r="H13" s="5">
        <v>2087</v>
      </c>
      <c r="I13" s="5">
        <v>3173</v>
      </c>
      <c r="J13" s="5">
        <v>1216</v>
      </c>
      <c r="K13" s="5">
        <v>2128</v>
      </c>
      <c r="L13" s="5">
        <v>9619</v>
      </c>
      <c r="M13" s="5">
        <v>2691</v>
      </c>
      <c r="N13" s="5">
        <v>2998</v>
      </c>
      <c r="O13" s="5">
        <v>10178</v>
      </c>
      <c r="P13" s="5">
        <v>12035</v>
      </c>
      <c r="Q13" s="5">
        <v>24298</v>
      </c>
      <c r="R13" s="5">
        <v>36628</v>
      </c>
      <c r="S13" s="5">
        <v>36801</v>
      </c>
      <c r="T13" s="5">
        <v>25938</v>
      </c>
      <c r="U13" s="5">
        <v>5</v>
      </c>
      <c r="V13" s="5">
        <v>0</v>
      </c>
      <c r="W13" s="5">
        <v>8585</v>
      </c>
      <c r="X13" s="12">
        <f t="shared" si="0"/>
        <v>-0.29518219613597452</v>
      </c>
      <c r="AA13" s="48"/>
    </row>
    <row r="14" spans="1:27" x14ac:dyDescent="0.25">
      <c r="A14" s="4" t="s">
        <v>10</v>
      </c>
      <c r="B14" s="5">
        <v>109</v>
      </c>
      <c r="C14" s="5">
        <v>11</v>
      </c>
      <c r="D14" s="5">
        <v>90</v>
      </c>
      <c r="E14" s="5">
        <v>1522</v>
      </c>
      <c r="F14" s="5">
        <v>2</v>
      </c>
      <c r="G14" s="5">
        <v>1650</v>
      </c>
      <c r="H14" s="5">
        <v>2599</v>
      </c>
      <c r="I14" s="5">
        <v>3034</v>
      </c>
      <c r="J14" s="5">
        <v>2522</v>
      </c>
      <c r="K14" s="5">
        <v>2725</v>
      </c>
      <c r="L14" s="5">
        <v>9962</v>
      </c>
      <c r="M14" s="5">
        <v>2210</v>
      </c>
      <c r="N14" s="5">
        <v>715</v>
      </c>
      <c r="O14" s="5">
        <v>10284</v>
      </c>
      <c r="P14" s="5">
        <v>11481</v>
      </c>
      <c r="Q14" s="5">
        <v>25137</v>
      </c>
      <c r="R14" s="5">
        <v>36817</v>
      </c>
      <c r="S14" s="5">
        <v>38718</v>
      </c>
      <c r="T14" s="5">
        <v>24030</v>
      </c>
      <c r="U14" s="5">
        <v>5</v>
      </c>
      <c r="V14" s="5">
        <v>0</v>
      </c>
      <c r="W14" s="5">
        <v>7261</v>
      </c>
      <c r="X14" s="12">
        <f t="shared" si="0"/>
        <v>-0.37935843793584378</v>
      </c>
      <c r="AA14" s="48"/>
    </row>
    <row r="15" spans="1:27" x14ac:dyDescent="0.25">
      <c r="A15" s="4" t="s">
        <v>11</v>
      </c>
      <c r="B15" s="5">
        <v>74</v>
      </c>
      <c r="C15" s="5">
        <v>130</v>
      </c>
      <c r="D15" s="5">
        <v>28</v>
      </c>
      <c r="E15" s="5">
        <v>1921</v>
      </c>
      <c r="F15" s="5">
        <v>1</v>
      </c>
      <c r="G15" s="5">
        <v>2335</v>
      </c>
      <c r="H15" s="5">
        <v>3208</v>
      </c>
      <c r="I15" s="5">
        <v>3490</v>
      </c>
      <c r="J15" s="5">
        <v>2363</v>
      </c>
      <c r="K15" s="5">
        <v>3711</v>
      </c>
      <c r="L15" s="5">
        <v>7317</v>
      </c>
      <c r="M15" s="5">
        <v>2873</v>
      </c>
      <c r="N15" s="5">
        <v>0</v>
      </c>
      <c r="O15" s="5">
        <v>10797</v>
      </c>
      <c r="P15" s="5">
        <v>13085</v>
      </c>
      <c r="Q15" s="5">
        <v>28131</v>
      </c>
      <c r="R15" s="5">
        <v>42442</v>
      </c>
      <c r="S15" s="5">
        <v>36544</v>
      </c>
      <c r="T15" s="5">
        <v>24107</v>
      </c>
      <c r="U15" s="5">
        <v>76</v>
      </c>
      <c r="V15" s="5">
        <v>8</v>
      </c>
      <c r="W15" s="5">
        <v>6231</v>
      </c>
      <c r="X15" s="12">
        <f t="shared" si="0"/>
        <v>-0.34032946584938706</v>
      </c>
      <c r="AA15" s="48"/>
    </row>
    <row r="16" spans="1:27" x14ac:dyDescent="0.25">
      <c r="A16" s="4" t="s">
        <v>12</v>
      </c>
      <c r="B16" s="5">
        <v>55</v>
      </c>
      <c r="C16" s="5">
        <v>15</v>
      </c>
      <c r="D16" s="5">
        <v>121</v>
      </c>
      <c r="E16" s="5">
        <v>858</v>
      </c>
      <c r="F16" s="5">
        <v>352</v>
      </c>
      <c r="G16" s="5">
        <v>2401</v>
      </c>
      <c r="H16" s="5">
        <v>3326</v>
      </c>
      <c r="I16" s="5">
        <v>2724</v>
      </c>
      <c r="J16" s="5">
        <v>2122</v>
      </c>
      <c r="K16" s="5">
        <v>3640</v>
      </c>
      <c r="L16" s="5">
        <v>7561</v>
      </c>
      <c r="M16" s="5">
        <v>3248</v>
      </c>
      <c r="N16" s="5">
        <v>229</v>
      </c>
      <c r="O16" s="5">
        <v>9572</v>
      </c>
      <c r="P16" s="5">
        <v>12089</v>
      </c>
      <c r="Q16" s="5">
        <v>28945</v>
      </c>
      <c r="R16" s="5">
        <v>38948</v>
      </c>
      <c r="S16" s="5">
        <v>33463</v>
      </c>
      <c r="T16" s="5">
        <v>23155</v>
      </c>
      <c r="U16" s="5">
        <v>0</v>
      </c>
      <c r="V16" s="5">
        <v>15</v>
      </c>
      <c r="W16" s="5">
        <v>5578</v>
      </c>
      <c r="X16" s="12">
        <f t="shared" si="0"/>
        <v>-0.30804171771807665</v>
      </c>
      <c r="AA16" s="48"/>
    </row>
    <row r="17" spans="1:27" ht="15.75" thickBot="1" x14ac:dyDescent="0.3">
      <c r="A17" s="6" t="s">
        <v>13</v>
      </c>
      <c r="B17" s="7">
        <v>506</v>
      </c>
      <c r="C17" s="7">
        <v>32</v>
      </c>
      <c r="D17" s="7">
        <v>864</v>
      </c>
      <c r="E17" s="7">
        <v>1174</v>
      </c>
      <c r="F17" s="7">
        <v>739</v>
      </c>
      <c r="G17" s="7">
        <v>3489</v>
      </c>
      <c r="H17" s="7">
        <v>3816</v>
      </c>
      <c r="I17" s="7">
        <v>2613</v>
      </c>
      <c r="J17" s="7">
        <v>2621</v>
      </c>
      <c r="K17" s="7">
        <v>8201</v>
      </c>
      <c r="L17" s="7">
        <v>9441</v>
      </c>
      <c r="M17" s="7">
        <v>3948</v>
      </c>
      <c r="N17" s="7">
        <v>3357</v>
      </c>
      <c r="O17" s="7">
        <v>10552</v>
      </c>
      <c r="P17" s="7">
        <v>13921</v>
      </c>
      <c r="Q17" s="7">
        <v>34023</v>
      </c>
      <c r="R17" s="7">
        <v>41526</v>
      </c>
      <c r="S17" s="7">
        <v>42380</v>
      </c>
      <c r="T17" s="7">
        <v>22620</v>
      </c>
      <c r="U17" s="7">
        <v>14</v>
      </c>
      <c r="V17" s="7">
        <v>44</v>
      </c>
      <c r="W17" s="7">
        <v>12759</v>
      </c>
      <c r="X17" s="13">
        <f t="shared" si="0"/>
        <v>-0.46625766871165641</v>
      </c>
      <c r="AA17" s="48"/>
    </row>
    <row r="18" spans="1:27" ht="38.25" x14ac:dyDescent="0.25">
      <c r="A18" s="8" t="s">
        <v>18</v>
      </c>
      <c r="B18" s="9">
        <v>19761</v>
      </c>
      <c r="C18" s="9">
        <v>3614</v>
      </c>
      <c r="D18" s="9">
        <v>4705</v>
      </c>
      <c r="E18" s="9">
        <v>15325</v>
      </c>
      <c r="F18" s="9">
        <v>7996</v>
      </c>
      <c r="G18" s="9">
        <v>28800</v>
      </c>
      <c r="H18" s="9">
        <v>43278</v>
      </c>
      <c r="I18" s="9">
        <v>51643</v>
      </c>
      <c r="J18" s="9">
        <v>33489</v>
      </c>
      <c r="K18" s="9">
        <v>44717</v>
      </c>
      <c r="L18" s="9">
        <v>118726</v>
      </c>
      <c r="M18" s="9">
        <v>72017</v>
      </c>
      <c r="N18" s="9">
        <v>52162</v>
      </c>
      <c r="O18" s="9">
        <v>118912</v>
      </c>
      <c r="P18" s="9">
        <v>144014</v>
      </c>
      <c r="Q18" s="9">
        <v>247818</v>
      </c>
      <c r="R18" s="9">
        <v>438264</v>
      </c>
      <c r="S18" s="9">
        <v>513250</v>
      </c>
      <c r="T18" s="9">
        <v>375369</v>
      </c>
      <c r="U18" s="9">
        <f>SUM(U6:U17)</f>
        <v>77354</v>
      </c>
      <c r="V18" s="9">
        <f>SUM(V6:V17)</f>
        <v>86</v>
      </c>
      <c r="W18" s="9">
        <f>SUM(W6:W17)</f>
        <v>70801</v>
      </c>
      <c r="X18" s="10">
        <f t="shared" si="0"/>
        <v>-0.26864296151972722</v>
      </c>
    </row>
    <row r="19" spans="1:27" x14ac:dyDescent="0.25">
      <c r="A19" s="29" t="s">
        <v>34</v>
      </c>
    </row>
    <row r="20" spans="1:27" x14ac:dyDescent="0.25">
      <c r="A20" s="29" t="s">
        <v>32</v>
      </c>
    </row>
    <row r="21" spans="1:27" ht="15" customHeight="1" x14ac:dyDescent="0.25">
      <c r="A21" s="44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2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27" x14ac:dyDescent="0.25">
      <c r="A23" s="29" t="s">
        <v>37</v>
      </c>
    </row>
    <row r="25" spans="1:27" x14ac:dyDescent="0.25">
      <c r="A25" s="28" t="s">
        <v>29</v>
      </c>
    </row>
    <row r="26" spans="1:27" x14ac:dyDescent="0.25">
      <c r="A26" s="16" t="s">
        <v>39</v>
      </c>
    </row>
    <row r="27" spans="1:27" ht="15.75" thickBot="1" x14ac:dyDescent="0.3">
      <c r="A27" s="15" t="s">
        <v>14</v>
      </c>
    </row>
    <row r="28" spans="1:27" ht="15.75" thickBot="1" x14ac:dyDescent="0.3">
      <c r="A28" s="37" t="s">
        <v>0</v>
      </c>
      <c r="B28" s="41" t="s">
        <v>1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/>
    </row>
    <row r="29" spans="1:27" ht="15.75" thickBot="1" x14ac:dyDescent="0.3">
      <c r="A29" s="38"/>
      <c r="B29" s="1">
        <v>2001</v>
      </c>
      <c r="C29" s="1">
        <v>2002</v>
      </c>
      <c r="D29" s="1">
        <v>2003</v>
      </c>
      <c r="E29" s="1">
        <v>2004</v>
      </c>
      <c r="F29" s="1">
        <v>2005</v>
      </c>
      <c r="G29" s="1">
        <v>2006</v>
      </c>
      <c r="H29" s="1">
        <v>2007</v>
      </c>
      <c r="I29" s="1">
        <v>2008</v>
      </c>
      <c r="J29" s="1">
        <v>2009</v>
      </c>
      <c r="K29" s="1">
        <v>2010</v>
      </c>
      <c r="L29" s="1">
        <v>2011</v>
      </c>
      <c r="M29" s="1">
        <v>2012</v>
      </c>
      <c r="N29" s="1">
        <v>2013</v>
      </c>
      <c r="O29" s="1">
        <v>2014</v>
      </c>
      <c r="P29" s="1">
        <v>2015</v>
      </c>
      <c r="Q29" s="1">
        <v>2016</v>
      </c>
      <c r="R29" s="1">
        <v>2017</v>
      </c>
      <c r="S29" s="1">
        <v>2018</v>
      </c>
      <c r="T29" s="1">
        <v>2019</v>
      </c>
      <c r="U29" s="1">
        <v>2020</v>
      </c>
      <c r="V29" s="1">
        <v>2021</v>
      </c>
      <c r="W29" s="1">
        <v>2022</v>
      </c>
    </row>
    <row r="30" spans="1:27" x14ac:dyDescent="0.25">
      <c r="A30" s="2" t="s">
        <v>2</v>
      </c>
      <c r="B30" s="3" t="s">
        <v>30</v>
      </c>
      <c r="C30" s="11">
        <v>-0.7459332781913427</v>
      </c>
      <c r="D30" s="11">
        <v>-0.5588714053174173</v>
      </c>
      <c r="E30" s="11">
        <v>2.7011070110701105</v>
      </c>
      <c r="F30" s="11">
        <v>-7.5772681954137555E-2</v>
      </c>
      <c r="G30" s="11">
        <v>0.14347357065803679</v>
      </c>
      <c r="H30" s="11">
        <v>1.14874213836478</v>
      </c>
      <c r="I30" s="11">
        <v>0.2717693546026636</v>
      </c>
      <c r="J30" s="11">
        <v>-0.25339470655926355</v>
      </c>
      <c r="K30" s="11">
        <v>-3.4525277435265123E-2</v>
      </c>
      <c r="L30" s="11">
        <v>1.3730842911877397</v>
      </c>
      <c r="M30" s="11">
        <v>0.23531786074672056</v>
      </c>
      <c r="N30" s="11">
        <v>-0.50645319392256161</v>
      </c>
      <c r="O30" s="11">
        <v>0.12479311486262823</v>
      </c>
      <c r="P30" s="11">
        <v>0.47115950559152453</v>
      </c>
      <c r="Q30" s="11">
        <v>2.1137560845502446E-2</v>
      </c>
      <c r="R30" s="11">
        <v>1.5102520569413609</v>
      </c>
      <c r="S30" s="11">
        <v>0.36808698819000063</v>
      </c>
      <c r="T30" s="11">
        <v>-8.7465774262245222E-2</v>
      </c>
      <c r="U30" s="11">
        <f t="shared" ref="U30:W31" si="1">U6/T6-1</f>
        <v>-0.35324637439573259</v>
      </c>
      <c r="V30" s="11">
        <f t="shared" si="1"/>
        <v>-0.99983891233609334</v>
      </c>
      <c r="W30" s="11">
        <f t="shared" si="1"/>
        <v>2.2000000000000002</v>
      </c>
    </row>
    <row r="31" spans="1:27" x14ac:dyDescent="0.25">
      <c r="A31" s="4" t="s">
        <v>3</v>
      </c>
      <c r="B31" s="5" t="s">
        <v>30</v>
      </c>
      <c r="C31" s="12">
        <v>-0.83441558441558439</v>
      </c>
      <c r="D31" s="12">
        <v>0.19117647058823528</v>
      </c>
      <c r="E31" s="12">
        <v>1.3901234567901235</v>
      </c>
      <c r="F31" s="12">
        <v>-0.22382920110192839</v>
      </c>
      <c r="G31" s="12">
        <v>0.58695652173913038</v>
      </c>
      <c r="H31" s="12">
        <v>0.61839530332681014</v>
      </c>
      <c r="I31" s="12">
        <v>0.33546381067541886</v>
      </c>
      <c r="J31" s="12">
        <v>-0.25468891475876343</v>
      </c>
      <c r="K31" s="12">
        <v>-2.37764665046859E-2</v>
      </c>
      <c r="L31" s="12">
        <v>1.4168888888888889</v>
      </c>
      <c r="M31" s="12">
        <v>0.21669731518940782</v>
      </c>
      <c r="N31" s="12">
        <v>-0.49253370412913366</v>
      </c>
      <c r="O31" s="12">
        <v>0.41410531331903733</v>
      </c>
      <c r="P31" s="12">
        <v>8.374052232518947E-2</v>
      </c>
      <c r="Q31" s="12">
        <v>4.0345149253731449E-2</v>
      </c>
      <c r="R31" s="12">
        <v>1.6592692221475005</v>
      </c>
      <c r="S31" s="12">
        <v>0.33639607743965838</v>
      </c>
      <c r="T31" s="12">
        <v>-9.7012257942431845E-2</v>
      </c>
      <c r="U31" s="12">
        <f t="shared" si="1"/>
        <v>-0.28386150371387986</v>
      </c>
      <c r="V31" s="12">
        <f t="shared" si="1"/>
        <v>-0.99986994407595264</v>
      </c>
      <c r="W31" s="12">
        <f t="shared" si="1"/>
        <v>681.25</v>
      </c>
    </row>
    <row r="32" spans="1:27" x14ac:dyDescent="0.25">
      <c r="A32" s="4" t="s">
        <v>4</v>
      </c>
      <c r="B32" s="5" t="s">
        <v>30</v>
      </c>
      <c r="C32" s="12">
        <v>-0.88892345986309895</v>
      </c>
      <c r="D32" s="12">
        <v>1.1848739495798317</v>
      </c>
      <c r="E32" s="12">
        <v>0.62820512820512819</v>
      </c>
      <c r="F32" s="12">
        <v>0.16456692913385829</v>
      </c>
      <c r="G32" s="12">
        <v>1.4611223799864774</v>
      </c>
      <c r="H32" s="12">
        <v>0.38791208791208787</v>
      </c>
      <c r="I32" s="12">
        <v>0.42141726049089479</v>
      </c>
      <c r="J32" s="12">
        <v>-0.49463862971730954</v>
      </c>
      <c r="K32" s="12">
        <v>0.16230366492146597</v>
      </c>
      <c r="L32" s="12">
        <v>1.8186344238975818</v>
      </c>
      <c r="M32" s="12">
        <v>-0.27159559256455545</v>
      </c>
      <c r="N32" s="12">
        <v>3.0946882217089966E-2</v>
      </c>
      <c r="O32" s="12">
        <v>0.27979390681003591</v>
      </c>
      <c r="P32" s="12">
        <v>0.19665674776824793</v>
      </c>
      <c r="Q32" s="12">
        <v>6.5969428801287311E-2</v>
      </c>
      <c r="R32" s="12">
        <v>1.5315265866209264</v>
      </c>
      <c r="S32" s="12">
        <v>0.31932135403962381</v>
      </c>
      <c r="T32" s="12">
        <v>-5.4951827276649046E-2</v>
      </c>
      <c r="U32" s="12">
        <f>U8/T8-1</f>
        <v>-0.66396400313016257</v>
      </c>
      <c r="V32" s="12">
        <f>V8/U8-1</f>
        <v>-1</v>
      </c>
      <c r="W32" s="12"/>
    </row>
    <row r="33" spans="1:23" x14ac:dyDescent="0.25">
      <c r="A33" s="4" t="s">
        <v>5</v>
      </c>
      <c r="B33" s="5" t="s">
        <v>30</v>
      </c>
      <c r="C33" s="12">
        <v>-0.97245600612088756</v>
      </c>
      <c r="D33" s="12">
        <v>10</v>
      </c>
      <c r="E33" s="12">
        <v>0.31565656565656575</v>
      </c>
      <c r="F33" s="12">
        <v>-0.57005758157389641</v>
      </c>
      <c r="G33" s="12">
        <v>8.0580357142857135</v>
      </c>
      <c r="H33" s="12">
        <v>0.65105963528831934</v>
      </c>
      <c r="I33" s="12">
        <v>0.10149253731343277</v>
      </c>
      <c r="J33" s="12">
        <v>-0.44200542005420052</v>
      </c>
      <c r="K33" s="12">
        <v>0.17532782904322497</v>
      </c>
      <c r="L33" s="12">
        <v>3.0190082644628102</v>
      </c>
      <c r="M33" s="12">
        <v>-0.50555212831585439</v>
      </c>
      <c r="N33" s="12">
        <v>0.30484508213765849</v>
      </c>
      <c r="O33" s="12">
        <v>0.31569721115537841</v>
      </c>
      <c r="P33" s="12">
        <v>0.24781976744186052</v>
      </c>
      <c r="Q33" s="12">
        <v>0.37274315666860813</v>
      </c>
      <c r="R33" s="12">
        <v>1.4447744307735824</v>
      </c>
      <c r="S33" s="12">
        <v>0.42505929311042978</v>
      </c>
      <c r="T33" s="12">
        <v>-0.31461335498274812</v>
      </c>
      <c r="U33" s="12">
        <f t="shared" ref="U33:U42" si="2">U9/T9-1</f>
        <v>-1</v>
      </c>
      <c r="V33" s="12">
        <f>IFERROR(V9/U9-1,)</f>
        <v>0</v>
      </c>
      <c r="W33" s="12">
        <f>W9/V9-1</f>
        <v>501.7</v>
      </c>
    </row>
    <row r="34" spans="1:23" x14ac:dyDescent="0.25">
      <c r="A34" s="4" t="s">
        <v>6</v>
      </c>
      <c r="B34" s="5" t="s">
        <v>30</v>
      </c>
      <c r="C34" s="12">
        <v>0.12413793103448278</v>
      </c>
      <c r="D34" s="12">
        <v>-0.38650306748466257</v>
      </c>
      <c r="E34" s="12">
        <v>2.77</v>
      </c>
      <c r="F34" s="12">
        <v>-0.71087533156498672</v>
      </c>
      <c r="G34" s="12">
        <v>12.559633027522937</v>
      </c>
      <c r="H34" s="12">
        <v>0.36197564276048722</v>
      </c>
      <c r="I34" s="12">
        <v>7.948335817188279E-2</v>
      </c>
      <c r="J34" s="12">
        <v>-1.7947537965945726E-2</v>
      </c>
      <c r="K34" s="12">
        <v>-0.24882849109653238</v>
      </c>
      <c r="L34" s="12">
        <v>4.7735495945102935</v>
      </c>
      <c r="M34" s="12">
        <v>-0.71215559157212316</v>
      </c>
      <c r="N34" s="12">
        <v>0.36599099099099108</v>
      </c>
      <c r="O34" s="12">
        <v>1.5075570211596592</v>
      </c>
      <c r="P34" s="12">
        <v>1.0739726027397367E-2</v>
      </c>
      <c r="Q34" s="12">
        <v>0.56727745852759415</v>
      </c>
      <c r="R34" s="12">
        <v>1.2846765824974056</v>
      </c>
      <c r="S34" s="12">
        <v>0.4006964420893262</v>
      </c>
      <c r="T34" s="12">
        <v>-0.35412253015694584</v>
      </c>
      <c r="U34" s="12">
        <f t="shared" si="2"/>
        <v>-1</v>
      </c>
      <c r="V34" s="12"/>
      <c r="W34" s="12"/>
    </row>
    <row r="35" spans="1:23" x14ac:dyDescent="0.25">
      <c r="A35" s="4" t="s">
        <v>7</v>
      </c>
      <c r="B35" s="5" t="s">
        <v>30</v>
      </c>
      <c r="C35" s="12">
        <v>-0.9939577039274925</v>
      </c>
      <c r="D35" s="12">
        <v>85.5</v>
      </c>
      <c r="E35" s="12">
        <v>-0.35260115606936415</v>
      </c>
      <c r="F35" s="12">
        <v>-0.6607142857142857</v>
      </c>
      <c r="G35" s="12">
        <v>47.026315789473685</v>
      </c>
      <c r="H35" s="12">
        <v>0.34794520547945207</v>
      </c>
      <c r="I35" s="12">
        <v>0.31910569105691056</v>
      </c>
      <c r="J35" s="12">
        <v>-0.6163328197226503</v>
      </c>
      <c r="K35" s="12">
        <v>0.29076305220883536</v>
      </c>
      <c r="L35" s="12">
        <v>3.0192906036092095</v>
      </c>
      <c r="M35" s="12">
        <v>-0.62888992104040875</v>
      </c>
      <c r="N35" s="12">
        <v>8.0517313308302141E-2</v>
      </c>
      <c r="O35" s="12">
        <v>1.5525096525096527</v>
      </c>
      <c r="P35" s="12">
        <v>0.2170624716381786</v>
      </c>
      <c r="Q35" s="12">
        <v>0.53156848123291089</v>
      </c>
      <c r="R35" s="12">
        <v>1.3103140469041628</v>
      </c>
      <c r="S35" s="12">
        <v>0.28559887600983491</v>
      </c>
      <c r="T35" s="12">
        <v>-0.26144094423649622</v>
      </c>
      <c r="U35" s="12">
        <f t="shared" si="2"/>
        <v>-1</v>
      </c>
      <c r="V35" s="12"/>
      <c r="W35" s="12"/>
    </row>
    <row r="36" spans="1:23" x14ac:dyDescent="0.25">
      <c r="A36" s="4" t="s">
        <v>8</v>
      </c>
      <c r="B36" s="5" t="s">
        <v>30</v>
      </c>
      <c r="C36" s="12">
        <v>-0.97382198952879584</v>
      </c>
      <c r="D36" s="12">
        <v>-0.19999999999999996</v>
      </c>
      <c r="E36" s="12">
        <v>89.75</v>
      </c>
      <c r="F36" s="12">
        <v>-0.9559228650137741</v>
      </c>
      <c r="G36" s="12">
        <v>104.5625</v>
      </c>
      <c r="H36" s="12">
        <v>0.62522202486678502</v>
      </c>
      <c r="I36" s="12">
        <v>0.42040072859744981</v>
      </c>
      <c r="J36" s="12">
        <v>-0.65939984611438829</v>
      </c>
      <c r="K36" s="12">
        <v>0.93900602409638556</v>
      </c>
      <c r="L36" s="12">
        <v>2.5095145631067961</v>
      </c>
      <c r="M36" s="12">
        <v>-0.60019918114418502</v>
      </c>
      <c r="N36" s="12">
        <v>0.65347356767229448</v>
      </c>
      <c r="O36" s="12">
        <v>0.68178774690324739</v>
      </c>
      <c r="P36" s="12">
        <v>0.22404697919777039</v>
      </c>
      <c r="Q36" s="12">
        <v>0.8777036916571801</v>
      </c>
      <c r="R36" s="12">
        <v>0.51160575090940585</v>
      </c>
      <c r="S36" s="12">
        <v>0.27150060161576817</v>
      </c>
      <c r="T36" s="12">
        <v>-0.37142599644007845</v>
      </c>
      <c r="U36" s="12">
        <f t="shared" si="2"/>
        <v>-1</v>
      </c>
      <c r="V36" s="12"/>
      <c r="W36" s="12"/>
    </row>
    <row r="37" spans="1:23" x14ac:dyDescent="0.25">
      <c r="A37" s="4" t="s">
        <v>9</v>
      </c>
      <c r="B37" s="5" t="s">
        <v>30</v>
      </c>
      <c r="C37" s="12">
        <v>-1</v>
      </c>
      <c r="D37" s="12" t="s">
        <v>31</v>
      </c>
      <c r="E37" s="12">
        <v>9.6942148760330582</v>
      </c>
      <c r="F37" s="12">
        <v>-0.99922720247295205</v>
      </c>
      <c r="G37" s="12">
        <v>1506</v>
      </c>
      <c r="H37" s="12">
        <v>0.38487060384870597</v>
      </c>
      <c r="I37" s="12">
        <v>0.52036415908001921</v>
      </c>
      <c r="J37" s="12">
        <v>-0.61676646706586824</v>
      </c>
      <c r="K37" s="12">
        <v>0.75</v>
      </c>
      <c r="L37" s="12">
        <v>3.5202067669172932</v>
      </c>
      <c r="M37" s="12">
        <v>-0.72024118931281844</v>
      </c>
      <c r="N37" s="12">
        <v>0.11408398364920114</v>
      </c>
      <c r="O37" s="12">
        <v>2.3949299533022015</v>
      </c>
      <c r="P37" s="12">
        <v>0.1824523482020044</v>
      </c>
      <c r="Q37" s="12">
        <v>1.0189447444952222</v>
      </c>
      <c r="R37" s="12">
        <v>0.50744917277142143</v>
      </c>
      <c r="S37" s="12">
        <v>4.7231626078410027E-3</v>
      </c>
      <c r="T37" s="12">
        <v>-0.29518219613597452</v>
      </c>
      <c r="U37" s="12">
        <f t="shared" si="2"/>
        <v>-0.99980723263166016</v>
      </c>
      <c r="V37" s="12">
        <f>V13/U13-1</f>
        <v>-1</v>
      </c>
      <c r="W37" s="12"/>
    </row>
    <row r="38" spans="1:23" x14ac:dyDescent="0.25">
      <c r="A38" s="4" t="s">
        <v>10</v>
      </c>
      <c r="B38" s="5" t="s">
        <v>30</v>
      </c>
      <c r="C38" s="12">
        <v>-0.89908256880733939</v>
      </c>
      <c r="D38" s="12">
        <v>7.1818181818181817</v>
      </c>
      <c r="E38" s="12">
        <v>15.911111111111111</v>
      </c>
      <c r="F38" s="12">
        <v>-0.99868593955321949</v>
      </c>
      <c r="G38" s="12">
        <v>824</v>
      </c>
      <c r="H38" s="12">
        <v>0.57515151515151519</v>
      </c>
      <c r="I38" s="12">
        <v>0.16737206617929967</v>
      </c>
      <c r="J38" s="12">
        <v>-0.16875411997363221</v>
      </c>
      <c r="K38" s="12">
        <v>8.0491673275178366E-2</v>
      </c>
      <c r="L38" s="12">
        <v>2.6557798165137614</v>
      </c>
      <c r="M38" s="12">
        <v>-0.77815699658703075</v>
      </c>
      <c r="N38" s="12">
        <v>-0.67647058823529416</v>
      </c>
      <c r="O38" s="12">
        <v>13.383216783216783</v>
      </c>
      <c r="P38" s="12">
        <v>0.11639439906651106</v>
      </c>
      <c r="Q38" s="12">
        <v>1.1894434282727984</v>
      </c>
      <c r="R38" s="12">
        <v>0.46465369773640441</v>
      </c>
      <c r="S38" s="12">
        <v>5.1633756145258891E-2</v>
      </c>
      <c r="T38" s="12">
        <v>-0.37935843793584378</v>
      </c>
      <c r="U38" s="12">
        <f t="shared" si="2"/>
        <v>-0.99979192675821893</v>
      </c>
      <c r="V38" s="12">
        <f>V14/U14-1</f>
        <v>-1</v>
      </c>
      <c r="W38" s="12"/>
    </row>
    <row r="39" spans="1:23" x14ac:dyDescent="0.25">
      <c r="A39" s="4" t="s">
        <v>11</v>
      </c>
      <c r="B39" s="5" t="s">
        <v>30</v>
      </c>
      <c r="C39" s="12">
        <v>0.7567567567567568</v>
      </c>
      <c r="D39" s="12">
        <v>-0.7846153846153846</v>
      </c>
      <c r="E39" s="12">
        <v>67.607142857142861</v>
      </c>
      <c r="F39" s="12">
        <v>-0.99947943779281623</v>
      </c>
      <c r="G39" s="12">
        <v>2334</v>
      </c>
      <c r="H39" s="12">
        <v>0.37387580299785861</v>
      </c>
      <c r="I39" s="12">
        <v>8.7905236907730666E-2</v>
      </c>
      <c r="J39" s="12">
        <v>-0.32292263610315186</v>
      </c>
      <c r="K39" s="12">
        <v>0.57046127803639446</v>
      </c>
      <c r="L39" s="12">
        <v>0.97170573969280527</v>
      </c>
      <c r="M39" s="12">
        <v>-0.6073527401940686</v>
      </c>
      <c r="N39" s="12">
        <v>-1</v>
      </c>
      <c r="O39" s="12" t="s">
        <v>31</v>
      </c>
      <c r="P39" s="12">
        <v>0.21191071593961275</v>
      </c>
      <c r="Q39" s="12">
        <v>1.1498662590752771</v>
      </c>
      <c r="R39" s="12">
        <v>0.50872702712310258</v>
      </c>
      <c r="S39" s="12">
        <v>-0.13896611846755569</v>
      </c>
      <c r="T39" s="12">
        <v>-0.34032946584938706</v>
      </c>
      <c r="U39" s="12">
        <f t="shared" si="2"/>
        <v>-0.99684738872526657</v>
      </c>
      <c r="V39" s="12">
        <f>V15/U15-1</f>
        <v>-0.89473684210526316</v>
      </c>
      <c r="W39" s="12">
        <f>W15/V15-1</f>
        <v>777.875</v>
      </c>
    </row>
    <row r="40" spans="1:23" x14ac:dyDescent="0.25">
      <c r="A40" s="4" t="s">
        <v>12</v>
      </c>
      <c r="B40" s="5" t="s">
        <v>30</v>
      </c>
      <c r="C40" s="12">
        <v>-0.72727272727272729</v>
      </c>
      <c r="D40" s="12">
        <v>7.0666666666666664</v>
      </c>
      <c r="E40" s="12">
        <v>6.0909090909090908</v>
      </c>
      <c r="F40" s="12">
        <v>-0.58974358974358976</v>
      </c>
      <c r="G40" s="12">
        <v>5.8210227272727275</v>
      </c>
      <c r="H40" s="12">
        <v>0.38525614327363589</v>
      </c>
      <c r="I40" s="12">
        <v>-0.18099819603126877</v>
      </c>
      <c r="J40" s="12">
        <v>-0.22099853157121885</v>
      </c>
      <c r="K40" s="12">
        <v>0.71536286522148917</v>
      </c>
      <c r="L40" s="12">
        <v>1.0771978021978024</v>
      </c>
      <c r="M40" s="12">
        <v>-0.57042719217034787</v>
      </c>
      <c r="N40" s="12">
        <v>-0.92949507389162567</v>
      </c>
      <c r="O40" s="12">
        <v>40.799126637554586</v>
      </c>
      <c r="P40" s="12">
        <v>0.26295445048056831</v>
      </c>
      <c r="Q40" s="12">
        <v>1.3943254198031267</v>
      </c>
      <c r="R40" s="12">
        <v>0.34558645707376057</v>
      </c>
      <c r="S40" s="12">
        <v>-0.14082879737085341</v>
      </c>
      <c r="T40" s="12">
        <v>-0.30804171771807665</v>
      </c>
      <c r="U40" s="12">
        <f t="shared" si="2"/>
        <v>-1</v>
      </c>
      <c r="V40" s="12"/>
      <c r="W40" s="12"/>
    </row>
    <row r="41" spans="1:23" ht="15.75" thickBot="1" x14ac:dyDescent="0.3">
      <c r="A41" s="6" t="s">
        <v>13</v>
      </c>
      <c r="B41" s="7" t="s">
        <v>30</v>
      </c>
      <c r="C41" s="13">
        <v>-0.93675889328063244</v>
      </c>
      <c r="D41" s="13">
        <v>26</v>
      </c>
      <c r="E41" s="13">
        <v>0.35879629629629628</v>
      </c>
      <c r="F41" s="13">
        <v>-0.37052810902896083</v>
      </c>
      <c r="G41" s="13">
        <v>3.7212449255751014</v>
      </c>
      <c r="H41" s="13">
        <v>9.3723129836629449E-2</v>
      </c>
      <c r="I41" s="13">
        <v>-0.31525157232704404</v>
      </c>
      <c r="J41" s="13">
        <v>3.0616150019135979E-3</v>
      </c>
      <c r="K41" s="13">
        <v>2.1289584128195345</v>
      </c>
      <c r="L41" s="13">
        <v>0.15120107303987318</v>
      </c>
      <c r="M41" s="13">
        <v>-0.58182395932634257</v>
      </c>
      <c r="N41" s="13">
        <v>-0.14969604863221886</v>
      </c>
      <c r="O41" s="13">
        <v>2.1432826928805482</v>
      </c>
      <c r="P41" s="13">
        <v>0.3192759666413949</v>
      </c>
      <c r="Q41" s="13">
        <v>1.4440054593779181</v>
      </c>
      <c r="R41" s="13">
        <v>0.22052729036240182</v>
      </c>
      <c r="S41" s="13">
        <v>2.0565428887925563E-2</v>
      </c>
      <c r="T41" s="13">
        <v>-0.46625766871165641</v>
      </c>
      <c r="U41" s="13">
        <f t="shared" si="2"/>
        <v>-0.99938107869142356</v>
      </c>
      <c r="V41" s="13">
        <f>V17/U17-1</f>
        <v>2.1428571428571428</v>
      </c>
      <c r="W41" s="13"/>
    </row>
    <row r="42" spans="1:23" ht="38.25" x14ac:dyDescent="0.25">
      <c r="A42" s="8" t="s">
        <v>18</v>
      </c>
      <c r="B42" s="9" t="s">
        <v>30</v>
      </c>
      <c r="C42" s="10">
        <v>-0.81711451849602756</v>
      </c>
      <c r="D42" s="10">
        <v>0.30188157166574436</v>
      </c>
      <c r="E42" s="10">
        <v>2.2571732199787462</v>
      </c>
      <c r="F42" s="10">
        <v>-0.47823817292006521</v>
      </c>
      <c r="G42" s="10">
        <v>2.6018009004502249</v>
      </c>
      <c r="H42" s="10">
        <v>0.50270833333333331</v>
      </c>
      <c r="I42" s="10">
        <v>0.1932852719626601</v>
      </c>
      <c r="J42" s="10">
        <v>-0.35152876478903239</v>
      </c>
      <c r="K42" s="10">
        <v>0.33527426916300884</v>
      </c>
      <c r="L42" s="10">
        <v>1.6550528881633384</v>
      </c>
      <c r="M42" s="10">
        <v>-0.39341845930967101</v>
      </c>
      <c r="N42" s="10">
        <v>-0.27569879334046132</v>
      </c>
      <c r="O42" s="10">
        <v>1.279667190675204</v>
      </c>
      <c r="P42" s="10">
        <v>0.21109728202368139</v>
      </c>
      <c r="Q42" s="10">
        <v>0.7207910342050079</v>
      </c>
      <c r="R42" s="10">
        <v>0.76849139287703072</v>
      </c>
      <c r="S42" s="10">
        <v>0.17109778580946644</v>
      </c>
      <c r="T42" s="10">
        <v>-0.26864296151972722</v>
      </c>
      <c r="U42" s="10">
        <f t="shared" si="2"/>
        <v>-0.79392544402974141</v>
      </c>
      <c r="V42" s="10">
        <f>V18/U18-1</f>
        <v>-0.99888822814592648</v>
      </c>
      <c r="W42" s="10">
        <f>W18/V18-1</f>
        <v>822.26744186046517</v>
      </c>
    </row>
    <row r="43" spans="1:23" x14ac:dyDescent="0.25">
      <c r="A43" s="29" t="s">
        <v>20</v>
      </c>
    </row>
    <row r="44" spans="1:23" x14ac:dyDescent="0.25">
      <c r="A44" s="29" t="s">
        <v>17</v>
      </c>
    </row>
  </sheetData>
  <mergeCells count="6">
    <mergeCell ref="A4:A5"/>
    <mergeCell ref="X4:X5"/>
    <mergeCell ref="A28:A29"/>
    <mergeCell ref="B4:W4"/>
    <mergeCell ref="B28:W28"/>
    <mergeCell ref="A21:O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Presentación</vt:lpstr>
      <vt:lpstr>Pasajeros Totales</vt:lpstr>
      <vt:lpstr>Pasajeros de Cabotaje</vt:lpstr>
      <vt:lpstr>Pasajeros Internacionales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Varvello Juan Cruz</cp:lastModifiedBy>
  <dcterms:created xsi:type="dcterms:W3CDTF">2015-06-05T18:19:34Z</dcterms:created>
  <dcterms:modified xsi:type="dcterms:W3CDTF">2023-01-25T11:15:00Z</dcterms:modified>
</cp:coreProperties>
</file>